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9020" windowHeight="7740"/>
  </bookViews>
  <sheets>
    <sheet name="validation" sheetId="1" r:id="rId1"/>
    <sheet name="lisez moi" sheetId="2" r:id="rId2"/>
  </sheets>
  <definedNames>
    <definedName name="_xlnm._FilterDatabase" localSheetId="0" hidden="1">validation!$T$1:$X$133</definedName>
    <definedName name="validation">validation!$A$1:$S$133</definedName>
  </definedNames>
  <calcPr calcId="145621"/>
</workbook>
</file>

<file path=xl/calcChain.xml><?xml version="1.0" encoding="utf-8"?>
<calcChain xmlns="http://schemas.openxmlformats.org/spreadsheetml/2006/main">
  <c r="Q2" i="1" l="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W3" i="1" l="1"/>
  <c r="X3" i="1" s="1"/>
  <c r="W4" i="1"/>
  <c r="X4" i="1" s="1"/>
  <c r="W5" i="1"/>
  <c r="X5" i="1" s="1"/>
  <c r="W6" i="1"/>
  <c r="X6" i="1" s="1"/>
  <c r="W7" i="1"/>
  <c r="X7" i="1" s="1"/>
  <c r="W8" i="1"/>
  <c r="X8" i="1" s="1"/>
  <c r="W9" i="1"/>
  <c r="X9" i="1" s="1"/>
  <c r="W10" i="1"/>
  <c r="X10" i="1" s="1"/>
  <c r="W11" i="1"/>
  <c r="X11" i="1" s="1"/>
  <c r="W12" i="1"/>
  <c r="X12" i="1" s="1"/>
  <c r="W13" i="1"/>
  <c r="X13" i="1" s="1"/>
  <c r="W14" i="1"/>
  <c r="X14" i="1" s="1"/>
  <c r="W15" i="1"/>
  <c r="X15" i="1" s="1"/>
  <c r="W16" i="1"/>
  <c r="X16" i="1" s="1"/>
  <c r="W17" i="1"/>
  <c r="X17" i="1" s="1"/>
  <c r="W18" i="1"/>
  <c r="X18" i="1" s="1"/>
  <c r="W19" i="1"/>
  <c r="X19" i="1" s="1"/>
  <c r="W20" i="1"/>
  <c r="X20" i="1" s="1"/>
  <c r="W21" i="1"/>
  <c r="X21" i="1" s="1"/>
  <c r="W22" i="1"/>
  <c r="X22" i="1" s="1"/>
  <c r="W23" i="1"/>
  <c r="X23" i="1" s="1"/>
  <c r="W24" i="1"/>
  <c r="X24" i="1" s="1"/>
  <c r="W25" i="1"/>
  <c r="X25" i="1" s="1"/>
  <c r="W26" i="1"/>
  <c r="X26" i="1" s="1"/>
  <c r="W27" i="1"/>
  <c r="X27" i="1" s="1"/>
  <c r="W28" i="1"/>
  <c r="X28" i="1" s="1"/>
  <c r="W29" i="1"/>
  <c r="X29" i="1" s="1"/>
  <c r="W30" i="1"/>
  <c r="X30" i="1" s="1"/>
  <c r="W31" i="1"/>
  <c r="X31" i="1" s="1"/>
  <c r="W32" i="1"/>
  <c r="X32" i="1" s="1"/>
  <c r="W33" i="1"/>
  <c r="X33" i="1" s="1"/>
  <c r="W34" i="1"/>
  <c r="X34" i="1" s="1"/>
  <c r="W35" i="1"/>
  <c r="X35" i="1" s="1"/>
  <c r="W36" i="1"/>
  <c r="X36" i="1" s="1"/>
  <c r="W37" i="1"/>
  <c r="X37" i="1" s="1"/>
  <c r="W38" i="1"/>
  <c r="X38" i="1" s="1"/>
  <c r="W39" i="1"/>
  <c r="X39" i="1" s="1"/>
  <c r="W40" i="1"/>
  <c r="X40" i="1" s="1"/>
  <c r="W41" i="1"/>
  <c r="X41" i="1" s="1"/>
  <c r="W42" i="1"/>
  <c r="X42" i="1" s="1"/>
  <c r="W43" i="1"/>
  <c r="X43" i="1" s="1"/>
  <c r="W44" i="1"/>
  <c r="X44" i="1" s="1"/>
  <c r="W45" i="1"/>
  <c r="X45" i="1" s="1"/>
  <c r="W46" i="1"/>
  <c r="X46" i="1" s="1"/>
  <c r="W47" i="1"/>
  <c r="X47" i="1" s="1"/>
  <c r="W48" i="1"/>
  <c r="X48" i="1" s="1"/>
  <c r="W49" i="1"/>
  <c r="X49" i="1" s="1"/>
  <c r="W50" i="1"/>
  <c r="X50" i="1" s="1"/>
  <c r="W51" i="1"/>
  <c r="X51" i="1" s="1"/>
  <c r="W52" i="1"/>
  <c r="X52" i="1" s="1"/>
  <c r="W53" i="1"/>
  <c r="X53" i="1" s="1"/>
  <c r="W54" i="1"/>
  <c r="X54" i="1" s="1"/>
  <c r="W55" i="1"/>
  <c r="X55" i="1" s="1"/>
  <c r="W56" i="1"/>
  <c r="X56" i="1" s="1"/>
  <c r="W57" i="1"/>
  <c r="X57" i="1" s="1"/>
  <c r="W58" i="1"/>
  <c r="X58" i="1" s="1"/>
  <c r="W59" i="1"/>
  <c r="X59" i="1" s="1"/>
  <c r="W60" i="1"/>
  <c r="X60" i="1" s="1"/>
  <c r="W61" i="1"/>
  <c r="X61" i="1" s="1"/>
  <c r="W62" i="1"/>
  <c r="X62" i="1" s="1"/>
  <c r="W63" i="1"/>
  <c r="X63" i="1" s="1"/>
  <c r="W64" i="1"/>
  <c r="X64" i="1" s="1"/>
  <c r="W65" i="1"/>
  <c r="X65" i="1" s="1"/>
  <c r="W66" i="1"/>
  <c r="X66" i="1" s="1"/>
  <c r="W67" i="1"/>
  <c r="X67" i="1" s="1"/>
  <c r="W68" i="1"/>
  <c r="X68" i="1" s="1"/>
  <c r="W69" i="1"/>
  <c r="X69" i="1" s="1"/>
  <c r="W70" i="1"/>
  <c r="X70" i="1" s="1"/>
  <c r="W71" i="1"/>
  <c r="X71" i="1" s="1"/>
  <c r="W72" i="1"/>
  <c r="X72" i="1" s="1"/>
  <c r="W73" i="1"/>
  <c r="X73" i="1" s="1"/>
  <c r="W74" i="1"/>
  <c r="X74" i="1" s="1"/>
  <c r="W75" i="1"/>
  <c r="X75" i="1" s="1"/>
  <c r="W76" i="1"/>
  <c r="X76" i="1" s="1"/>
  <c r="W77" i="1"/>
  <c r="X77" i="1" s="1"/>
  <c r="W78" i="1"/>
  <c r="X78" i="1" s="1"/>
  <c r="W79" i="1"/>
  <c r="X79" i="1" s="1"/>
  <c r="W80" i="1"/>
  <c r="X80" i="1" s="1"/>
  <c r="W81" i="1"/>
  <c r="X81" i="1" s="1"/>
  <c r="W82" i="1"/>
  <c r="X82" i="1" s="1"/>
  <c r="W83" i="1"/>
  <c r="X83" i="1" s="1"/>
  <c r="W84" i="1"/>
  <c r="X84" i="1" s="1"/>
  <c r="W85" i="1"/>
  <c r="X85" i="1" s="1"/>
  <c r="W86" i="1"/>
  <c r="X86" i="1" s="1"/>
  <c r="W87" i="1"/>
  <c r="X87" i="1" s="1"/>
  <c r="W88" i="1"/>
  <c r="X88" i="1" s="1"/>
  <c r="W89" i="1"/>
  <c r="X89" i="1" s="1"/>
  <c r="W90" i="1"/>
  <c r="X90" i="1" s="1"/>
  <c r="W91" i="1"/>
  <c r="X91" i="1" s="1"/>
  <c r="W92" i="1"/>
  <c r="X92" i="1" s="1"/>
  <c r="W93" i="1"/>
  <c r="X93" i="1" s="1"/>
  <c r="W94" i="1"/>
  <c r="X94" i="1" s="1"/>
  <c r="W95" i="1"/>
  <c r="X95" i="1" s="1"/>
  <c r="W96" i="1"/>
  <c r="X96" i="1" s="1"/>
  <c r="W97" i="1"/>
  <c r="X97" i="1" s="1"/>
  <c r="W98" i="1"/>
  <c r="X98" i="1" s="1"/>
  <c r="W99" i="1"/>
  <c r="X99" i="1" s="1"/>
  <c r="W100" i="1"/>
  <c r="X100" i="1" s="1"/>
  <c r="W101" i="1"/>
  <c r="X101" i="1" s="1"/>
  <c r="W102" i="1"/>
  <c r="X102" i="1" s="1"/>
  <c r="W103" i="1"/>
  <c r="X103" i="1" s="1"/>
  <c r="W104" i="1"/>
  <c r="X104" i="1" s="1"/>
  <c r="W105" i="1"/>
  <c r="X105" i="1" s="1"/>
  <c r="W106" i="1"/>
  <c r="X106" i="1" s="1"/>
  <c r="W107" i="1"/>
  <c r="X107" i="1" s="1"/>
  <c r="W108" i="1"/>
  <c r="X108" i="1" s="1"/>
  <c r="W109" i="1"/>
  <c r="X109" i="1" s="1"/>
  <c r="W110" i="1"/>
  <c r="X110" i="1" s="1"/>
  <c r="W111" i="1"/>
  <c r="X111" i="1" s="1"/>
  <c r="W112" i="1"/>
  <c r="X112" i="1" s="1"/>
  <c r="W113" i="1"/>
  <c r="X113" i="1" s="1"/>
  <c r="W114" i="1"/>
  <c r="X114" i="1" s="1"/>
  <c r="W115" i="1"/>
  <c r="X115" i="1" s="1"/>
  <c r="W116" i="1"/>
  <c r="X116" i="1" s="1"/>
  <c r="W117" i="1"/>
  <c r="X117" i="1" s="1"/>
  <c r="W118" i="1"/>
  <c r="X118" i="1" s="1"/>
  <c r="W119" i="1"/>
  <c r="X119" i="1" s="1"/>
  <c r="W120" i="1"/>
  <c r="X120" i="1" s="1"/>
  <c r="W121" i="1"/>
  <c r="X121" i="1" s="1"/>
  <c r="W122" i="1"/>
  <c r="X122" i="1" s="1"/>
  <c r="W123" i="1"/>
  <c r="X123" i="1" s="1"/>
  <c r="W124" i="1"/>
  <c r="X124" i="1" s="1"/>
  <c r="W125" i="1"/>
  <c r="X125" i="1" s="1"/>
  <c r="W126" i="1"/>
  <c r="X126" i="1" s="1"/>
  <c r="W127" i="1"/>
  <c r="X127" i="1" s="1"/>
  <c r="W128" i="1"/>
  <c r="X128" i="1" s="1"/>
  <c r="W129" i="1"/>
  <c r="X129" i="1" s="1"/>
  <c r="W130" i="1"/>
  <c r="X130" i="1" s="1"/>
  <c r="W131" i="1"/>
  <c r="X131" i="1" s="1"/>
  <c r="W132" i="1"/>
  <c r="X132" i="1" s="1"/>
  <c r="W133" i="1"/>
  <c r="X133" i="1" s="1"/>
  <c r="W2" i="1"/>
  <c r="X2" i="1" s="1"/>
  <c r="U3" i="1"/>
  <c r="V3" i="1" s="1"/>
  <c r="U4" i="1"/>
  <c r="V4" i="1" s="1"/>
  <c r="U5" i="1"/>
  <c r="V5" i="1" s="1"/>
  <c r="U6" i="1"/>
  <c r="V6" i="1" s="1"/>
  <c r="U7" i="1"/>
  <c r="V7" i="1" s="1"/>
  <c r="U8" i="1"/>
  <c r="V8" i="1" s="1"/>
  <c r="U9" i="1"/>
  <c r="V9" i="1" s="1"/>
  <c r="U10" i="1"/>
  <c r="V10" i="1" s="1"/>
  <c r="U11" i="1"/>
  <c r="V11" i="1" s="1"/>
  <c r="U12" i="1"/>
  <c r="V12" i="1" s="1"/>
  <c r="U13" i="1"/>
  <c r="V13" i="1" s="1"/>
  <c r="U14" i="1"/>
  <c r="V14" i="1" s="1"/>
  <c r="U15" i="1"/>
  <c r="V15" i="1" s="1"/>
  <c r="U16" i="1"/>
  <c r="V16" i="1" s="1"/>
  <c r="U17" i="1"/>
  <c r="V17" i="1" s="1"/>
  <c r="U18" i="1"/>
  <c r="V18" i="1" s="1"/>
  <c r="U19" i="1"/>
  <c r="V19" i="1" s="1"/>
  <c r="U20" i="1"/>
  <c r="V20" i="1" s="1"/>
  <c r="U21" i="1"/>
  <c r="V21" i="1" s="1"/>
  <c r="U22" i="1"/>
  <c r="V22" i="1" s="1"/>
  <c r="U23" i="1"/>
  <c r="V23" i="1" s="1"/>
  <c r="U24" i="1"/>
  <c r="V24" i="1" s="1"/>
  <c r="U25" i="1"/>
  <c r="V25" i="1" s="1"/>
  <c r="U26" i="1"/>
  <c r="V26" i="1" s="1"/>
  <c r="U27" i="1"/>
  <c r="V27" i="1" s="1"/>
  <c r="U28" i="1"/>
  <c r="V28" i="1" s="1"/>
  <c r="U29" i="1"/>
  <c r="V29" i="1" s="1"/>
  <c r="U30" i="1"/>
  <c r="V30" i="1" s="1"/>
  <c r="U31" i="1"/>
  <c r="V31" i="1" s="1"/>
  <c r="U32" i="1"/>
  <c r="V32" i="1" s="1"/>
  <c r="U33" i="1"/>
  <c r="V33" i="1" s="1"/>
  <c r="U34" i="1"/>
  <c r="V34" i="1" s="1"/>
  <c r="U35" i="1"/>
  <c r="V35" i="1" s="1"/>
  <c r="U36" i="1"/>
  <c r="V36" i="1" s="1"/>
  <c r="U37" i="1"/>
  <c r="V37" i="1" s="1"/>
  <c r="U38" i="1"/>
  <c r="V38" i="1" s="1"/>
  <c r="U39" i="1"/>
  <c r="V39" i="1" s="1"/>
  <c r="U40" i="1"/>
  <c r="V40" i="1" s="1"/>
  <c r="U41" i="1"/>
  <c r="V41" i="1" s="1"/>
  <c r="U42" i="1"/>
  <c r="V42" i="1" s="1"/>
  <c r="U43" i="1"/>
  <c r="V43" i="1" s="1"/>
  <c r="U44" i="1"/>
  <c r="V44" i="1" s="1"/>
  <c r="U45" i="1"/>
  <c r="V45" i="1" s="1"/>
  <c r="U46" i="1"/>
  <c r="V46" i="1" s="1"/>
  <c r="U47" i="1"/>
  <c r="V47" i="1" s="1"/>
  <c r="U48" i="1"/>
  <c r="V48" i="1" s="1"/>
  <c r="U49" i="1"/>
  <c r="V49" i="1" s="1"/>
  <c r="U50" i="1"/>
  <c r="V50" i="1" s="1"/>
  <c r="U51" i="1"/>
  <c r="V51" i="1" s="1"/>
  <c r="U52" i="1"/>
  <c r="V52" i="1" s="1"/>
  <c r="U53" i="1"/>
  <c r="V53" i="1" s="1"/>
  <c r="U54" i="1"/>
  <c r="V54" i="1" s="1"/>
  <c r="U55" i="1"/>
  <c r="V55" i="1" s="1"/>
  <c r="U56" i="1"/>
  <c r="V56" i="1" s="1"/>
  <c r="U57" i="1"/>
  <c r="V57" i="1" s="1"/>
  <c r="U58" i="1"/>
  <c r="V58" i="1" s="1"/>
  <c r="U59" i="1"/>
  <c r="V59" i="1" s="1"/>
  <c r="U60" i="1"/>
  <c r="V60" i="1" s="1"/>
  <c r="U61" i="1"/>
  <c r="V61" i="1" s="1"/>
  <c r="U62" i="1"/>
  <c r="V62" i="1" s="1"/>
  <c r="U63" i="1"/>
  <c r="V63" i="1" s="1"/>
  <c r="U64" i="1"/>
  <c r="V64" i="1" s="1"/>
  <c r="U65" i="1"/>
  <c r="V65" i="1" s="1"/>
  <c r="U66" i="1"/>
  <c r="V66" i="1" s="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22" i="1"/>
  <c r="V122" i="1" s="1"/>
  <c r="U123" i="1"/>
  <c r="V123" i="1" s="1"/>
  <c r="U124" i="1"/>
  <c r="V124" i="1" s="1"/>
  <c r="U125" i="1"/>
  <c r="V125" i="1" s="1"/>
  <c r="U126" i="1"/>
  <c r="V126" i="1" s="1"/>
  <c r="U127" i="1"/>
  <c r="V127" i="1" s="1"/>
  <c r="U128" i="1"/>
  <c r="V128" i="1" s="1"/>
  <c r="U129" i="1"/>
  <c r="V129" i="1" s="1"/>
  <c r="U130" i="1"/>
  <c r="V130" i="1" s="1"/>
  <c r="U131" i="1"/>
  <c r="V131" i="1" s="1"/>
  <c r="U132" i="1"/>
  <c r="V132" i="1" s="1"/>
  <c r="U133" i="1"/>
  <c r="V133" i="1" s="1"/>
  <c r="U2" i="1"/>
  <c r="V2" i="1" s="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2" i="1"/>
</calcChain>
</file>

<file path=xl/sharedStrings.xml><?xml version="1.0" encoding="utf-8"?>
<sst xmlns="http://schemas.openxmlformats.org/spreadsheetml/2006/main" count="857" uniqueCount="415">
  <si>
    <t>hierarchie</t>
  </si>
  <si>
    <t>code</t>
  </si>
  <si>
    <t>ordre_csarr</t>
  </si>
  <si>
    <t>p25</t>
  </si>
  <si>
    <t>p50</t>
  </si>
  <si>
    <t>p75</t>
  </si>
  <si>
    <t>libelle_hiera</t>
  </si>
  <si>
    <t>01.01.01</t>
  </si>
  <si>
    <t>ALQ+183</t>
  </si>
  <si>
    <t>Évaluation analytique initiale de fonction cognitive</t>
  </si>
  <si>
    <t>Actes d'évaluation à visée de diagnostic et de synthèse des fonctions cognitives et des fonctions exécutives</t>
  </si>
  <si>
    <t>10</t>
  </si>
  <si>
    <t>ALQ+247</t>
  </si>
  <si>
    <t>Évaluation globale initiale de plusieurs fonctions cognitives</t>
  </si>
  <si>
    <t>ALQ+111</t>
  </si>
  <si>
    <t>Évaluation psychologique d'1 fonction cognitive</t>
  </si>
  <si>
    <t>ALQ+176</t>
  </si>
  <si>
    <t>Évaluation psychologique de plusieurs fonctions cognitives</t>
  </si>
  <si>
    <t>ALQ+285</t>
  </si>
  <si>
    <t>Évaluation psychologique de fonction cognitive avec simulateur</t>
  </si>
  <si>
    <t>01.01.02</t>
  </si>
  <si>
    <t>ANQ+067</t>
  </si>
  <si>
    <t>Évaluation initiale des fonctions psychomotrices</t>
  </si>
  <si>
    <t>Actes d'évaluation à visée de diagnostic et de synthèse des fonctions psychomotrices</t>
  </si>
  <si>
    <t>01.01.03</t>
  </si>
  <si>
    <t>GKQ+190</t>
  </si>
  <si>
    <t>Évaluation initiale du langage oral</t>
  </si>
  <si>
    <t>Actes d'évaluation à visée de diagnostic et de synthèse des fonctions du langage et du calcul</t>
  </si>
  <si>
    <t>GKQ+139</t>
  </si>
  <si>
    <t>Évaluation initiale du langage écrit</t>
  </si>
  <si>
    <t>AKQ+124</t>
  </si>
  <si>
    <t>Évaluation initiale des troubles du raisonnement logique et mathématique</t>
  </si>
  <si>
    <t>01.01.04</t>
  </si>
  <si>
    <t>ALQ+011</t>
  </si>
  <si>
    <t>Évaluation psychologique de la personnalité</t>
  </si>
  <si>
    <t>Autres actes d'évaluation à visée de diagnostic et de synthèse des fonctions cérébrales</t>
  </si>
  <si>
    <t>ALQ+114</t>
  </si>
  <si>
    <t>Évaluation comportementale</t>
  </si>
  <si>
    <t>ZGQ+287</t>
  </si>
  <si>
    <t>Évaluation de la relation parent-enfant</t>
  </si>
  <si>
    <t>01.02.01</t>
  </si>
  <si>
    <t>ALT+145</t>
  </si>
  <si>
    <t>Séance individuelle d'entretien psychologique à visée de réadaptation cognitive</t>
  </si>
  <si>
    <t>Actes de prise en charge à visée thérapeutique des troubles des fonctions cognitives</t>
  </si>
  <si>
    <t>240</t>
  </si>
  <si>
    <t>ALM+024</t>
  </si>
  <si>
    <t>Séance de restauration, développement et compensation de fonction mnésique par réalisation d'1 tâche élémentaire</t>
  </si>
  <si>
    <t>5</t>
  </si>
  <si>
    <t>ALM+050</t>
  </si>
  <si>
    <t>Séance de restauration, développement et compensation de fonction mnésique par planification et réalisation de plusieurs tâches élémentaires combinées et coordonnées</t>
  </si>
  <si>
    <t>ALM+126</t>
  </si>
  <si>
    <t>Séance de restauration, développement et compensation des fonctions cognitives globales et spécifiques</t>
  </si>
  <si>
    <t>ALR+298</t>
  </si>
  <si>
    <t>Séance de stimulation cognitive, sensorielle, sensitive, motrice, et sociale</t>
  </si>
  <si>
    <t>01.02.02</t>
  </si>
  <si>
    <t>ALM+172</t>
  </si>
  <si>
    <t>Séance de restauration, développement et compensation de fonction exécutive par réalisation d'1 tâche élémentaire</t>
  </si>
  <si>
    <t>Actes de prise en charge à visée thérapeutique des troubles des fonctions mnésiques et des fonctions exécutives</t>
  </si>
  <si>
    <t>ANR+259</t>
  </si>
  <si>
    <t>Séance de rééducation psychomotrice des troubles de latéralité</t>
  </si>
  <si>
    <t>ALM+167</t>
  </si>
  <si>
    <t>Séance de restauration, développement et compensation des fonctions exécutives par réalisation de plusieurs tâches élémentaires combinées et coordonnées</t>
  </si>
  <si>
    <t>ALR+201</t>
  </si>
  <si>
    <t>Séance de rééducation et/ou compensation de la négligence spatiale unilatérale par exécution d'1 tâche élémentaire</t>
  </si>
  <si>
    <t>ALR+073</t>
  </si>
  <si>
    <t>Séance de rééducation et/ou compensation de la négligence spatiale unilatérale par exécution de plusieurs tâches élémentaires combinées et coordonnées</t>
  </si>
  <si>
    <t>ANR+237</t>
  </si>
  <si>
    <t>Séance de rééducation psychomotrice des troubles temporospatiaux</t>
  </si>
  <si>
    <t>ALR+004</t>
  </si>
  <si>
    <t>Séance de rééducation de l'orientation temporospatiale et de l'apraxie constructive</t>
  </si>
  <si>
    <t>ANR+089</t>
  </si>
  <si>
    <t>Séance de rééducation psychomotrice des dyspraxies visuospatiale et visuomotrice</t>
  </si>
  <si>
    <t>ANR+219</t>
  </si>
  <si>
    <t>Séance de rééducation psychomotrice des dyspraxies gestuelles</t>
  </si>
  <si>
    <t>ANM+048</t>
  </si>
  <si>
    <t>Séance de restauration, développement et compensation des apraxies gestuelles par réalisation d'1 tâche élémentaire</t>
  </si>
  <si>
    <t>ANM+201</t>
  </si>
  <si>
    <t>Séance de restauration, développement et compensation des apraxies gestuelles par réalisation de plusieurs tâches élémentaires combinées et coordonnées</t>
  </si>
  <si>
    <t>ANM+069</t>
  </si>
  <si>
    <t>Séance de restauration, développement et compensation des apraxies gestuelles par planification et réalisation de plusieurs tâches élémentaires combinées et coordonnées</t>
  </si>
  <si>
    <t>ANR+128</t>
  </si>
  <si>
    <t>Séance de rééducation des troubles de la graphomotricité</t>
  </si>
  <si>
    <t>ANR+032</t>
  </si>
  <si>
    <t>Séance de rééducation psychomotrice des troubles de la coordination motrice</t>
  </si>
  <si>
    <t>ANR+216</t>
  </si>
  <si>
    <t>Séance de rééducation psychomotrice du schéma corporel</t>
  </si>
  <si>
    <t>ANR+270</t>
  </si>
  <si>
    <t>Séance individuelle de réadaptation et/ou conservation de la coordination par les activités physiques et/ou sportives</t>
  </si>
  <si>
    <t>01.02.03</t>
  </si>
  <si>
    <t>GKR+181</t>
  </si>
  <si>
    <t>Séance individuelle de rééducation du langage oral</t>
  </si>
  <si>
    <t>Actes de prise en charge à visée thérapeutique des troubles des fonctions du langage et du calcul</t>
  </si>
  <si>
    <t>AKR+229</t>
  </si>
  <si>
    <t>Séance individuelle de rééducation des troubles du raisonnement logique et mathématique</t>
  </si>
  <si>
    <t>GKR+255</t>
  </si>
  <si>
    <t>Séance individuelle de rééducation des troubles de la parole, du langage et de la communication</t>
  </si>
  <si>
    <t>01.02.04</t>
  </si>
  <si>
    <t>ALT+074</t>
  </si>
  <si>
    <t>Entretien psychologique individuel</t>
  </si>
  <si>
    <t>Autres actes de prise en charge à visée thérapeutique des troubles des fonctions cérébrales</t>
  </si>
  <si>
    <t>ALT+220</t>
  </si>
  <si>
    <t>Séance individuelle d'entretien psychologique à visée thérapeutique</t>
  </si>
  <si>
    <t>ZGT+251</t>
  </si>
  <si>
    <t>Entretien d'aide à la prise de conscience des limites des capacités liées au handicap</t>
  </si>
  <si>
    <t>ZGT+069</t>
  </si>
  <si>
    <t>Accompagnement de la relation parent-enfant</t>
  </si>
  <si>
    <t>ZGT+162</t>
  </si>
  <si>
    <t>Accompagnement à la parentalité</t>
  </si>
  <si>
    <t>ZGT+100</t>
  </si>
  <si>
    <t>Accompagnement de la séparation parent-enfant</t>
  </si>
  <si>
    <t>ZZR+145</t>
  </si>
  <si>
    <t>Séance individuelle de relaxation</t>
  </si>
  <si>
    <t>02.01.03</t>
  </si>
  <si>
    <t>ANQ+179</t>
  </si>
  <si>
    <t>Hétéro-évaluation de la douleur d'un patient sans communication verbale fiable [patient noncommunicant]</t>
  </si>
  <si>
    <t>Actes d'évaluation à visée de diagnostic et de synthèse de la douleur</t>
  </si>
  <si>
    <t>02.01.04</t>
  </si>
  <si>
    <t>ANQ+173</t>
  </si>
  <si>
    <t>Évaluation de la sensibilité de la peau et des articulations d'un patient indolore</t>
  </si>
  <si>
    <t>Actes d'évaluation à visée de diagnostic et de synthèse des troubles des fonctions de la sensibilité</t>
  </si>
  <si>
    <t>ANQ+126</t>
  </si>
  <si>
    <t>Évaluation de la sensibilité de la peau et des articulations d'un patient douloureux</t>
  </si>
  <si>
    <t>02.02.03</t>
  </si>
  <si>
    <t>ANR+265</t>
  </si>
  <si>
    <t>Séance d'apprentissage de la gestion de la douleur</t>
  </si>
  <si>
    <t>Actes de prise en charge à visée thérapeutique de la douleur</t>
  </si>
  <si>
    <t>02.02.04</t>
  </si>
  <si>
    <t>ANR+283</t>
  </si>
  <si>
    <t>Séance de rééducation d'un trouble de la sensibilité superficielle et/ou profonde</t>
  </si>
  <si>
    <t>Autres actes de prise en charge à visée thérapeutique des troubles des fonctions sensorielles et de la douleur</t>
  </si>
  <si>
    <t>03.02</t>
  </si>
  <si>
    <t>GKR+256</t>
  </si>
  <si>
    <t>Séance de rééducation de l'articulation des sons et/ou de la parole</t>
  </si>
  <si>
    <t>Actes de prise en charge à visée thérapeutique des troubles des fonctions de la voix et de la parole</t>
  </si>
  <si>
    <t>04.01</t>
  </si>
  <si>
    <t>DKQ+008</t>
  </si>
  <si>
    <t>Quantification des capacités fonctionnelles cardiovasculaires et/ou respiratoires pour la réalisation des gestes quotidiens</t>
  </si>
  <si>
    <t>Actes d'évaluation à visée de diagnostic et de synthèse des troubles des fonctions cardiaques, vasculaires et respiratoires</t>
  </si>
  <si>
    <t>EQR+175</t>
  </si>
  <si>
    <t>Épreuve de marche en terrain plat en 6 minutes [Test de marche 6 minutes] ou réalisation d'un test navette</t>
  </si>
  <si>
    <t>120</t>
  </si>
  <si>
    <t>04.02.02</t>
  </si>
  <si>
    <t>FCJ+164</t>
  </si>
  <si>
    <t>Séance de drainage lymphatique par pressothérapie d'un membre</t>
  </si>
  <si>
    <t>Actes de prise en charge à visée thérapeutique des troubles des fonctions vasculaires</t>
  </si>
  <si>
    <t>04.02.03</t>
  </si>
  <si>
    <t>GLR+226</t>
  </si>
  <si>
    <t>Séance de ventilation dirigée abdominodiaphragmatique</t>
  </si>
  <si>
    <t>Actes de prise en charge à visée thérapeutique des troubles des fonctions respiratoires</t>
  </si>
  <si>
    <t>45</t>
  </si>
  <si>
    <t>GLJ+255</t>
  </si>
  <si>
    <t>Séance de désencombrement non instrumental des bronches d'un patient stable</t>
  </si>
  <si>
    <t>GLJ+199</t>
  </si>
  <si>
    <t>Séance de désencombrement non instrumental des bronches d'un patient avec exacerbation des symptômes</t>
  </si>
  <si>
    <t>GLJ+050</t>
  </si>
  <si>
    <t>Séance de désencombrement instrumental des bronches</t>
  </si>
  <si>
    <t>GLR+285</t>
  </si>
  <si>
    <t>Séance individuelle de réadaptation respiratoire par entrainement des membres supérieurs</t>
  </si>
  <si>
    <t>05.01.03</t>
  </si>
  <si>
    <t>HSQ+014</t>
  </si>
  <si>
    <t>Évaluation diététique initiale qualitative et quantitative sans élaboration de stratégie diététique</t>
  </si>
  <si>
    <t>Actes d'évaluation à visée de diagnostic et de synthèse des troubles de la nutrition</t>
  </si>
  <si>
    <t>HSQ+197</t>
  </si>
  <si>
    <t>Évaluation diététique initiale avec prescription de régime adapté</t>
  </si>
  <si>
    <t>HSQ+043</t>
  </si>
  <si>
    <t>Évaluation diététique initiale avec prescription diététique personnalisée</t>
  </si>
  <si>
    <t>05.02.01</t>
  </si>
  <si>
    <t>HQR+293</t>
  </si>
  <si>
    <t>Séance de rééducation des troubles la déglutition</t>
  </si>
  <si>
    <t>Actes de prise en charge à visée thérapeutique des troubles des fonctions digestives</t>
  </si>
  <si>
    <t>05.02.03</t>
  </si>
  <si>
    <t>HSM+297</t>
  </si>
  <si>
    <t>Composition de repas avec le patient et/ou l'entourage</t>
  </si>
  <si>
    <t>Actes de prise en charge à visée thérapeutique des troubles de la nutrition</t>
  </si>
  <si>
    <t>07.01.01.0</t>
  </si>
  <si>
    <t>LHQ+048</t>
  </si>
  <si>
    <t>Évaluation initiale pour rééducation des fonctions ostéoarticulaires de la colonne vertébrale</t>
  </si>
  <si>
    <t>Actes d'évaluation à visée de diagnostic et de synthèse des troubles des fonctions ostéoarticulaires de la colonne vertébrale</t>
  </si>
  <si>
    <t>MKQ+001</t>
  </si>
  <si>
    <t>Évaluation initiale pour rééducation des fonctions ostéoarticulaires du membre supérieur</t>
  </si>
  <si>
    <t>Actes d'évaluation à visée de diagnostic et de synthèse des troubles des fonctions ostéoarticulaires du membre supérieur</t>
  </si>
  <si>
    <t>NKQ+284</t>
  </si>
  <si>
    <t>Évaluation initiale pour rééducation des fonctions ostéoarticulaires du membre inférieur</t>
  </si>
  <si>
    <t>Actes d'évaluation à visée de diagnostic et de synthèse des troubles des fonctions ostéoarticulaires du membre inférieur</t>
  </si>
  <si>
    <t>07.01.02</t>
  </si>
  <si>
    <t>AZQ+131</t>
  </si>
  <si>
    <t>Évaluation initiale pour rééducation des fonctions neuromusculaires</t>
  </si>
  <si>
    <t>Actes d'évaluation à visée de diagnostic et de synthèse des troubles des fonctions neuromusculaires</t>
  </si>
  <si>
    <t>07.01.04</t>
  </si>
  <si>
    <t>NKQ+021</t>
  </si>
  <si>
    <t>Évaluation de la marche en terrain plat</t>
  </si>
  <si>
    <t>Actes d'évaluation à visée de diagnostic et de synthèse des troubles des fonctions liées au mouvement</t>
  </si>
  <si>
    <t>07.01.05</t>
  </si>
  <si>
    <t>PEQ+017</t>
  </si>
  <si>
    <t>Évaluation initiale du risque de chute</t>
  </si>
  <si>
    <t>Autres actes d'évaluation à visée de diagnostic et de synthèse des troubles des fonctions liées au mouvement</t>
  </si>
  <si>
    <t>07.02.01.0</t>
  </si>
  <si>
    <t>LHR+146</t>
  </si>
  <si>
    <t>Séance de rééducation des fonctions ostéoarticulaires de la colonne vertébrale</t>
  </si>
  <si>
    <t>Actes de prise en charge à visée thérapeutique des troubles des fonctions ostéoarticulaires de la colonne vertébrale</t>
  </si>
  <si>
    <t>LHR+050</t>
  </si>
  <si>
    <t>Séance de rééducation postopératoire des fonctions ostéoarticulaires de la colonne vertébrale après réparation de lésion traumatique ou correction de déformation</t>
  </si>
  <si>
    <t>LHR+113</t>
  </si>
  <si>
    <t>Séance de rééducation des fonctions ostéoarticulaires de la colonne vertébrale pour lésion dégénérative</t>
  </si>
  <si>
    <t>LHR+189</t>
  </si>
  <si>
    <t>Séance de rééducation postopératoire des fonctions ostéoarticulaires de la colonne vertébrale après correction de lésion dégénérative</t>
  </si>
  <si>
    <t>MKR+126</t>
  </si>
  <si>
    <t>Séance de rééducation des fonctions ostéoarticulaires du membre supérieur</t>
  </si>
  <si>
    <t>Actes de prise en charge à visée thérapeutique des troubles des fonctions ostéoarticulaires du membre supérieur</t>
  </si>
  <si>
    <t>MKR+248</t>
  </si>
  <si>
    <t>Séance de rééducation postopératoire des fonctions ostéoarticulaires du membre supérieur après réparation de lésion traumatique ou correction de vice architectural</t>
  </si>
  <si>
    <t>MKR+023</t>
  </si>
  <si>
    <t>Séance de rééducation des fonctions ostéoarticulaires du membre supérieur pour lésion dégénérative</t>
  </si>
  <si>
    <t>MKR+287</t>
  </si>
  <si>
    <t>Séance de rééducation postopératoire des fonctions ostéoarticulaires du membre supérieur après correction de lésion dégénérative</t>
  </si>
  <si>
    <t>NKR+177</t>
  </si>
  <si>
    <t>Séance de rééducation des fonctions ostéoarticulaires du membre inférieur</t>
  </si>
  <si>
    <t>Actes de prise en charge à visée thérapeutique des troubles des fonctions ostéoarticulaires du membre inférieur</t>
  </si>
  <si>
    <t>NKR+204</t>
  </si>
  <si>
    <t>Séance de rééducation postopératoire des fonctions ostéoarticulaires du membre inférieur après réparation de lésion traumatique ou correction de vice architectural</t>
  </si>
  <si>
    <t>NKR+280</t>
  </si>
  <si>
    <t>Séance de rééducation des fonctions ostéoarticulaires du membre inférieur pour lésion dégénérative</t>
  </si>
  <si>
    <t>NKR+130</t>
  </si>
  <si>
    <t>Séance de rééducation postopératoire des fonctions ostéoarticulaires du membre inférieur après correction de lésion dégénérative</t>
  </si>
  <si>
    <t>07.02.03.0</t>
  </si>
  <si>
    <t>PEE+041</t>
  </si>
  <si>
    <t>Séance de verticalisation sans appareil dynamique</t>
  </si>
  <si>
    <t>Actes de prise en charge à visée thérapeutique des troubles des fonctions relatives au tonus et à la posture</t>
  </si>
  <si>
    <t>PEE+175</t>
  </si>
  <si>
    <t>Séance de verticalisation avec appareil dynamique</t>
  </si>
  <si>
    <t>PER+223</t>
  </si>
  <si>
    <t>Séance de rééducation des troubles de la posture axiale</t>
  </si>
  <si>
    <t>CER+223</t>
  </si>
  <si>
    <t>Séance de rééducation des fonctions de l'équilibre</t>
  </si>
  <si>
    <t>Actes de prise en charge à visée thérapeutique des fonctions relatives à l'équilibre</t>
  </si>
  <si>
    <t>PER+250</t>
  </si>
  <si>
    <t>Séance individuelle de prévention des chutes</t>
  </si>
  <si>
    <t>07.02.04.0</t>
  </si>
  <si>
    <t>ANM+093</t>
  </si>
  <si>
    <t>Séance de restauration ou éducation analytique d'une fonction sensitive et/ou motrice du membre supérieur par réalisation d'1 tâche élémentaire</t>
  </si>
  <si>
    <t>Actes de prise en charge à visée thérapeutique des troubles des fonctions liées au mouvement du membre supérieur</t>
  </si>
  <si>
    <t>ANM+009</t>
  </si>
  <si>
    <t>Séance de développement d'une fonction sensitive et/ou motrice du membre supérieur par réalisation de plusieurs tâches élémentaires combinées et coordonnées</t>
  </si>
  <si>
    <t>NKR+117</t>
  </si>
  <si>
    <t>Séance individuelle de rééducation à la marche</t>
  </si>
  <si>
    <t>Actes de prise en charge à visée thérapeutique des troubles des fonctions liées au mouvement du membre inférieur</t>
  </si>
  <si>
    <t>NKR+006</t>
  </si>
  <si>
    <t>Séance individuelle de réadaptation à la marche</t>
  </si>
  <si>
    <t>NKR+174</t>
  </si>
  <si>
    <t>Séance individuelle de réadaptation à la marche sur parcours aménagé avec obstacles</t>
  </si>
  <si>
    <t>07.02.05</t>
  </si>
  <si>
    <t>PCR+285</t>
  </si>
  <si>
    <t>Séance de réadaptation à l'effort musculaire après rééducation de l'appareil locomoteur</t>
  </si>
  <si>
    <t>Actes de réadaptation et réentrainement à l'effort</t>
  </si>
  <si>
    <t>DKR+061</t>
  </si>
  <si>
    <t>Séance individuelle de réentrainement à l'effort aérobie avec 1 ergomètre</t>
  </si>
  <si>
    <t>PCM+283</t>
  </si>
  <si>
    <t>Séance individuelle de renforcement musculaire contre résistance sans matériel</t>
  </si>
  <si>
    <t>PCM+064</t>
  </si>
  <si>
    <t>Séance individuelle de renforcement musculaire contre résistance avec matériel [Circuit training musculaire individuel]</t>
  </si>
  <si>
    <t>DKR+118</t>
  </si>
  <si>
    <t>Séance individuelle de réentrainement à l'effort aérobie et de renforcement musculaire contre résistance [entrainement mixte individuel]</t>
  </si>
  <si>
    <t>07.02.06</t>
  </si>
  <si>
    <t>PZL+212</t>
  </si>
  <si>
    <t>Mise en place de dispositif générateur d'agent physique à visée thérapeutique</t>
  </si>
  <si>
    <t>Autres actes de prise en charge à visée thérapeutique des troubles des fonctions de l'appareil locomoteur et liées au mouvement</t>
  </si>
  <si>
    <t>20</t>
  </si>
  <si>
    <t>PZL+208</t>
  </si>
  <si>
    <t>Séance d'application d'agent physique à visée thérapeutique</t>
  </si>
  <si>
    <t>420</t>
  </si>
  <si>
    <t>PZE+057</t>
  </si>
  <si>
    <t>Séance de massage</t>
  </si>
  <si>
    <t>PBR+256</t>
  </si>
  <si>
    <t>Séance individuelle de mobilisation articulaire passive</t>
  </si>
  <si>
    <t>ZFR+111</t>
  </si>
  <si>
    <t>Séance de rééducation à visée palliative</t>
  </si>
  <si>
    <t>PER+096</t>
  </si>
  <si>
    <t>Séance d'apprentissage des transferts</t>
  </si>
  <si>
    <t>08.01</t>
  </si>
  <si>
    <t>QZQ+255</t>
  </si>
  <si>
    <t>Évaluation initiale qualitative et quantitative de l'état cutané et trophique en dehors de la tête et des mains</t>
  </si>
  <si>
    <t>Actes d'évaluation à visée de diagnostic et de synthèse des troubles des fonctions de la peau</t>
  </si>
  <si>
    <t>08.02</t>
  </si>
  <si>
    <t>QBE+119</t>
  </si>
  <si>
    <t>Séance de posture d'étirement et/ou de compression cutané d'un membre en dehors de la main ou du pied</t>
  </si>
  <si>
    <t>Actes de prise en charge à visée thérapeutique des troubles des troubles des fonctions de la peau et des phanères</t>
  </si>
  <si>
    <t>ZDE+297</t>
  </si>
  <si>
    <t>Séance de posture d'étirement cutané de la main ou du pied</t>
  </si>
  <si>
    <t>09.01.01</t>
  </si>
  <si>
    <t>ZZQ+106</t>
  </si>
  <si>
    <t>Évaluation pour fabrication ou fourniture de dispositif technique de compensation</t>
  </si>
  <si>
    <t>Actes d'évaluation pour fabrication ou fourniture de dispositif technique de compensation</t>
  </si>
  <si>
    <t>09.03.01</t>
  </si>
  <si>
    <t>ZZM+140</t>
  </si>
  <si>
    <t>Fourniture sans adaptation de dispositif technique de compensation ou d'orthèse, de série</t>
  </si>
  <si>
    <t>Actes de fourniture et adaptation initiale de dispositif technique de compensation ou d'orthèse, de série</t>
  </si>
  <si>
    <t>09.03.02.0</t>
  </si>
  <si>
    <t>ZEM+168</t>
  </si>
  <si>
    <t>Adaptation secondaire de l'emboîture pour évolution morphologique du moignon de membre inférieur</t>
  </si>
  <si>
    <t>Actes de modification, adaptation secondaires et réparation de prothèse externe de membre inférieur</t>
  </si>
  <si>
    <t>ZEM+128</t>
  </si>
  <si>
    <t>Adaptation secondaire des alignements de prothèse de membre inférieur au cours de la réadaptation</t>
  </si>
  <si>
    <t>09.04.01</t>
  </si>
  <si>
    <t>ZZR+053</t>
  </si>
  <si>
    <t>Séance d'apprentissage et entrainement à l'utilisation de dispositif technique de compensation</t>
  </si>
  <si>
    <t>Actes d'apprentissage de l'utilisation de dispositif technique de compensation ou d'orthèse</t>
  </si>
  <si>
    <t>09.04.02</t>
  </si>
  <si>
    <t>ZDR+067</t>
  </si>
  <si>
    <t>Séance d'apprentissage du chaussage d'une prothèse de membre</t>
  </si>
  <si>
    <t>Actes de rééducation et apprentissage de l'utilisation de prothèse externe de membre</t>
  </si>
  <si>
    <t>NKR+266</t>
  </si>
  <si>
    <t>Séance de réapprentissage de la marche avec prothèse</t>
  </si>
  <si>
    <t>09.04.03</t>
  </si>
  <si>
    <t>PER+103</t>
  </si>
  <si>
    <t>Séance d' apprentissage de l'utilisation d'un fauteuil roulant ou d'un véhicule de substitution à la locomotion en établissement</t>
  </si>
  <si>
    <t>Actes de rééducation et apprentissage de l'utilisation de fauteuil roulant ou de véhicule de substitution à la locomotion</t>
  </si>
  <si>
    <t>10.01.02</t>
  </si>
  <si>
    <t>ZZR+227</t>
  </si>
  <si>
    <t>Séance individuelle d'éducation thérapeutique</t>
  </si>
  <si>
    <t>Séances d'éducation thérapeutique</t>
  </si>
  <si>
    <t>10.02.02</t>
  </si>
  <si>
    <t>QZR+170</t>
  </si>
  <si>
    <t>Apprentissage du patient et/ou de son entourage à la prévention des escarres et des attitudes vicieuses</t>
  </si>
  <si>
    <t>Actes d'apprentissage à l'autosoin</t>
  </si>
  <si>
    <t>10.03.02</t>
  </si>
  <si>
    <t>ZZR+020</t>
  </si>
  <si>
    <t>Séance individuelle d'éducation en dehors d'un programme d'éducation thérapeutique</t>
  </si>
  <si>
    <t>Séances d'information et d'éducation en dehors de l'éducation thérapeutique</t>
  </si>
  <si>
    <t>ZZR+079</t>
  </si>
  <si>
    <t>Séance individuelle d'information du patient et/ou de son entourage</t>
  </si>
  <si>
    <t>11.01.01</t>
  </si>
  <si>
    <t>ZGQ+137</t>
  </si>
  <si>
    <t>Évaluation initiale des capacités du patient pour les activités de la vie quotidienne [AVQ] avec mise en situation</t>
  </si>
  <si>
    <t>Actes d'évaluation pour les activités relatives à l'entretien personnel et à la vie domestique</t>
  </si>
  <si>
    <t>ZGQ+217</t>
  </si>
  <si>
    <t>Évaluation des capacités du patient pour les activités de la vie quotidienne [AVQ], les activités instrumentales et/ou les activités sociales de la vie quotidienne [AIVQ et/ou ASVQ], par questionnaire</t>
  </si>
  <si>
    <t>11.01.03</t>
  </si>
  <si>
    <t>ZZQ+140</t>
  </si>
  <si>
    <t>Évaluation du projet de vie du patient sans préparation de dossier pour maison départementale des personnes handicapées [MDPH]</t>
  </si>
  <si>
    <t>Autres actes d'évaluation pour les activités et la participation</t>
  </si>
  <si>
    <t>ZZQ+184</t>
  </si>
  <si>
    <t>Évaluation de la situation sociale, professionnelle et/ou scolaire</t>
  </si>
  <si>
    <t>11.02.01</t>
  </si>
  <si>
    <t>ZFR+002</t>
  </si>
  <si>
    <t>Séance de réadaptation aux activités de la vie quotidienne</t>
  </si>
  <si>
    <t>Actes de prise en charge relatifs aux activités d'entretien personnel et de la vie domestique</t>
  </si>
  <si>
    <t>ZFR+213</t>
  </si>
  <si>
    <t>Séance de réadaptation aux activités de la vie quotidienne avec mise en situation dans un environnement reproduisant le lieu de vie</t>
  </si>
  <si>
    <t>11.02.02</t>
  </si>
  <si>
    <t>ZGT+136</t>
  </si>
  <si>
    <t>Assistance éducative individuelle</t>
  </si>
  <si>
    <t>Actes de prise en charge relatifs aux relations avec autrui</t>
  </si>
  <si>
    <t>ZFM+298</t>
  </si>
  <si>
    <t>Séance individuelle de restauration et/ou développement des activités sociales de la vie quotidienne</t>
  </si>
  <si>
    <t>ZGR+255</t>
  </si>
  <si>
    <t>Séance d'atelier d'activités artistiques, culturelles et/ou de loisirs</t>
  </si>
  <si>
    <t>11.02.03</t>
  </si>
  <si>
    <t>ZGT+044</t>
  </si>
  <si>
    <t>Restitution après atelier de travail</t>
  </si>
  <si>
    <t>Actes de prise en charge relatifs à la scolarité et à l'emploi</t>
  </si>
  <si>
    <t>11.02.04</t>
  </si>
  <si>
    <t>ZGT+094</t>
  </si>
  <si>
    <t>Entretien individuel de relation d'aide dans le domaine social</t>
  </si>
  <si>
    <t>Autres actes de prise en charge relatifs à l'activité et à la participation</t>
  </si>
  <si>
    <t>ZGT+031</t>
  </si>
  <si>
    <t>Entretien avec l'entourage pour implication dans la réalisation du projet de vie du patient</t>
  </si>
  <si>
    <t>ZZM+143</t>
  </si>
  <si>
    <t>Préparation et suivi de l'avancement de dossier pour relogement ou placement en établissement</t>
  </si>
  <si>
    <t>ZZM+066</t>
  </si>
  <si>
    <t>Préparation et suivi de l'avancement d'1 dossier de demande de prestation sociale ou d'indemnisation  avec démarche unique</t>
  </si>
  <si>
    <t>ZZM+161</t>
  </si>
  <si>
    <t>Préparation et suivi de l'avancement d'1 dossier de demande de prestation sociale avec démarches multiples</t>
  </si>
  <si>
    <t>ZZM+092</t>
  </si>
  <si>
    <t>Préparation au retour à domicile ou aux sorties thérapeutiques</t>
  </si>
  <si>
    <t>ND</t>
  </si>
  <si>
    <t>libellé</t>
  </si>
  <si>
    <t>seuil bas</t>
  </si>
  <si>
    <t>seuil haut</t>
  </si>
  <si>
    <t>durée moyenne entre le seuil bas et haut</t>
  </si>
  <si>
    <t>périmètre</t>
  </si>
  <si>
    <t>code csarr version 2014</t>
  </si>
  <si>
    <t>libellé csarr version 2014</t>
  </si>
  <si>
    <t>valeur du seuil bas en dessous duquel les occurrences ne sont pas retenues dans le calcul de la moyenne (voir note associée pour plus de détails)</t>
  </si>
  <si>
    <t>valeur du seuil haut en dessus duquel les occurrences ne sont pas retenues dans le calcul de la moyenne (voir note associée pour plus de détails)</t>
  </si>
  <si>
    <t>nombre d'établissements avec au moins 10 observations</t>
  </si>
  <si>
    <t>nombre d'occurrences inférieures au seuil bas</t>
  </si>
  <si>
    <t>nombre d'occurrences supérieures au seuil haut</t>
  </si>
  <si>
    <t>nombre d'occurrences entre le seuil bas et le seuil haut</t>
  </si>
  <si>
    <t>nombre d'occurrences rejetées au titre du nettoyage de la base</t>
  </si>
  <si>
    <t>nombre d'occurrences totales</t>
  </si>
  <si>
    <t>durée moyenne  sans utilisation des seuils</t>
  </si>
  <si>
    <t>numéro de la dernière subdivision csarr</t>
  </si>
  <si>
    <t>nombre d'occurrences dans la base d'étude</t>
  </si>
  <si>
    <t>nombre d'occurrences rejettées au titre du toilettage de la base</t>
  </si>
  <si>
    <t>nombre d'occurrences après toilettage de la base supérieur entre le seuil bas et le seuil haut</t>
  </si>
  <si>
    <t>nombre d'occurrences après toilettage de la base inférieur au seuil bas</t>
  </si>
  <si>
    <t>nombre d'occurrences après toilettage de la base supérieur au seuil haut</t>
  </si>
  <si>
    <t>durée moyenne en ne prenant en compte que les occurrences non rejetées par le toilettage de la base et comprises entre le seuil bas et le seuil haut</t>
  </si>
  <si>
    <t>durée moyenne en ne prenant en compte que les occurrences non rejetées par le toilettage de la base</t>
  </si>
  <si>
    <t>valeur du premier quartile de la durée  pour les occurrences comprises entre le seuil bas et haut</t>
  </si>
  <si>
    <t>valeur de la médiane de la durée  pour les occurrences comprises entre le seuil bas et haut</t>
  </si>
  <si>
    <t>valeur du troisième quartile de la durée  pour les occurrences comprises entre le seuil bas et haut</t>
  </si>
  <si>
    <t>libellé de la subdivision</t>
  </si>
  <si>
    <t>Variables</t>
  </si>
  <si>
    <t>nombre d'établissements avec au moins 10 occurrences</t>
  </si>
  <si>
    <t>Les données sont issues de la base de données issues de l'ENC 2013 et du 1er semestre 2014 (remontées anticipées au 1er janvier 2015) à l'exclusion des établissements non intégrés dans l'ENC 2013 et 2014</t>
  </si>
  <si>
    <t>Le toiletage de la base consiste à enlever de la base d'analyse les occurrences comprenant des  variables non conforme (acte collectif avec un nombre de patient égal à 1 par exemple) ou des atypies de codage (tel que des actes normés dans certains établissements). De plus, pour faciliter l'analyse, seules les occurences des actes réalisés en dédiés sont conservés.
voir CR du 4/12/2015 pour plus de détails</t>
  </si>
  <si>
    <t>Le tableau indique des statistiques pour les 132 actes du CSARR les plus fréquents dans la base d'analyse après toilettage de cette dernière.
Ces 132 actes représentent  un peu plus de 80% de l’activité réalisée en dédié des établissements ENC en excluant les évaluations intermédiaires, finales, et les actes d’appareillage et les actes pluriprofessionnels.  Les actes du chapitre 1 ont fait l’objet d’une étude systématique lors de la 1e étape d’analyse. Cette analyse systématique explique le petit nombre d’occurrence relevé pour certains actes, ce qui ne leur aurait pas permis de figurer parmi ceux représentant 80 % de l’activité.</t>
  </si>
  <si>
    <t xml:space="preserve"> </t>
  </si>
  <si>
    <t>écart 2 moy</t>
  </si>
  <si>
    <t>% 2 moy</t>
  </si>
  <si>
    <t>ecart med-moy</t>
  </si>
  <si>
    <t>% med-moy</t>
  </si>
  <si>
    <t>écart 25-75</t>
  </si>
  <si>
    <t>convservé</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</si>
</sst>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s>
  <fills count="10">
    <fill>
      <patternFill patternType="none"/>
    </fill>
    <fill>
      <patternFill patternType="gray125"/>
    </fill>
    <fill>
      <patternFill patternType="solid">
        <fgColor theme="4"/>
        <bgColor theme="4"/>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6" tint="0.79998168889431442"/>
        <bgColor indexed="64"/>
      </patternFill>
    </fill>
  </fills>
  <borders count="4">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6">
    <xf numFmtId="0" fontId="0" fillId="0" borderId="0" xfId="0"/>
    <xf numFmtId="0" fontId="0" fillId="0" borderId="0" xfId="0" applyAlignment="1">
      <alignment wrapText="1"/>
    </xf>
    <xf numFmtId="0" fontId="2" fillId="2" borderId="1" xfId="0" applyFont="1" applyFill="1" applyBorder="1" applyAlignment="1">
      <alignment wrapText="1"/>
    </xf>
    <xf numFmtId="0" fontId="2" fillId="2" borderId="2" xfId="0" applyFont="1" applyFill="1" applyBorder="1" applyAlignment="1">
      <alignment wrapText="1"/>
    </xf>
    <xf numFmtId="164" fontId="2" fillId="2" borderId="2" xfId="1" applyNumberFormat="1" applyFont="1" applyFill="1" applyBorder="1" applyAlignment="1">
      <alignment wrapText="1"/>
    </xf>
    <xf numFmtId="0" fontId="2" fillId="2" borderId="3" xfId="0" applyFont="1" applyFill="1" applyBorder="1" applyAlignment="1">
      <alignment wrapText="1"/>
    </xf>
    <xf numFmtId="0" fontId="0" fillId="0" borderId="0" xfId="0"/>
    <xf numFmtId="0" fontId="3" fillId="0" borderId="0" xfId="0" applyFont="1"/>
    <xf numFmtId="0" fontId="0" fillId="0" borderId="0" xfId="0"/>
    <xf numFmtId="0" fontId="0" fillId="0" borderId="0" xfId="0" applyFont="1" applyAlignment="1">
      <alignment wrapText="1"/>
    </xf>
    <xf numFmtId="0" fontId="0" fillId="0" borderId="0" xfId="0" applyFont="1" applyAlignment="1">
      <alignment horizontal="center" wrapText="1"/>
    </xf>
    <xf numFmtId="0" fontId="4" fillId="0" borderId="0" xfId="0" applyFont="1" applyAlignment="1">
      <alignment horizontal="center" wrapText="1"/>
    </xf>
    <xf numFmtId="164" fontId="0" fillId="0" borderId="0" xfId="1" applyNumberFormat="1" applyFont="1" applyAlignment="1">
      <alignment horizontal="center" wrapText="1"/>
    </xf>
    <xf numFmtId="0" fontId="0" fillId="0" borderId="0" xfId="0" applyAlignment="1">
      <alignment horizontal="center"/>
    </xf>
    <xf numFmtId="164" fontId="0" fillId="0" borderId="0" xfId="1" applyNumberFormat="1" applyFont="1" applyAlignment="1">
      <alignment horizontal="center"/>
    </xf>
    <xf numFmtId="0" fontId="0" fillId="3" borderId="0" xfId="0" applyFill="1" applyAlignment="1">
      <alignment horizontal="center"/>
    </xf>
    <xf numFmtId="0" fontId="0" fillId="0" borderId="0" xfId="0" applyFont="1" applyAlignment="1">
      <alignment horizontal="left" wrapText="1"/>
    </xf>
    <xf numFmtId="0" fontId="0" fillId="0" borderId="0" xfId="0" applyAlignment="1">
      <alignment horizontal="left"/>
    </xf>
    <xf numFmtId="0" fontId="0" fillId="4" borderId="0" xfId="0" applyFont="1" applyFill="1" applyAlignment="1">
      <alignment horizontal="center" wrapText="1"/>
    </xf>
    <xf numFmtId="0" fontId="0" fillId="4" borderId="0" xfId="0" applyFill="1" applyAlignment="1">
      <alignment horizontal="center"/>
    </xf>
    <xf numFmtId="0" fontId="4" fillId="0" borderId="0" xfId="0" applyFont="1" applyAlignment="1">
      <alignment horizontal="left" wrapText="1"/>
    </xf>
    <xf numFmtId="0" fontId="4" fillId="0" borderId="0" xfId="0" applyFont="1" applyAlignment="1">
      <alignment horizontal="left"/>
    </xf>
    <xf numFmtId="0" fontId="0" fillId="5" borderId="0" xfId="0" applyFill="1" applyAlignment="1">
      <alignment horizontal="center"/>
    </xf>
    <xf numFmtId="0" fontId="0" fillId="6" borderId="0" xfId="0" applyFill="1" applyAlignment="1">
      <alignment horizontal="center"/>
    </xf>
    <xf numFmtId="9" fontId="0" fillId="0" borderId="0" xfId="2" applyFont="1"/>
    <xf numFmtId="9" fontId="0" fillId="0" borderId="0" xfId="2" applyFont="1" applyAlignment="1">
      <alignment horizontal="center"/>
    </xf>
    <xf numFmtId="9" fontId="0" fillId="6" borderId="0" xfId="2" applyFont="1" applyFill="1" applyAlignment="1">
      <alignment horizontal="center"/>
    </xf>
    <xf numFmtId="9" fontId="0" fillId="5" borderId="0" xfId="2" applyFont="1" applyFill="1" applyAlignment="1">
      <alignment horizontal="center"/>
    </xf>
    <xf numFmtId="9" fontId="3" fillId="7" borderId="0" xfId="2" applyFont="1" applyFill="1" applyAlignment="1">
      <alignment horizontal="center"/>
    </xf>
    <xf numFmtId="0" fontId="3" fillId="0" borderId="0" xfId="0" applyFont="1" applyAlignment="1">
      <alignment horizontal="center"/>
    </xf>
    <xf numFmtId="1" fontId="0" fillId="0" borderId="0" xfId="0" applyNumberFormat="1" applyFont="1" applyAlignment="1">
      <alignment wrapText="1"/>
    </xf>
    <xf numFmtId="1" fontId="0" fillId="0" borderId="0" xfId="0" applyNumberFormat="1"/>
    <xf numFmtId="9" fontId="0" fillId="3" borderId="0" xfId="2" applyFont="1" applyFill="1"/>
    <xf numFmtId="0" fontId="0" fillId="8" borderId="0" xfId="0" applyFill="1" applyAlignment="1">
      <alignment horizontal="center"/>
    </xf>
    <xf numFmtId="0" fontId="4" fillId="8" borderId="0" xfId="0" applyFont="1" applyFill="1" applyAlignment="1">
      <alignment horizontal="left"/>
    </xf>
    <xf numFmtId="0" fontId="0" fillId="9" borderId="0" xfId="0" applyFill="1" applyAlignment="1">
      <alignment horizontal="center"/>
    </xf>
  </cellXfs>
  <cellStyles count="3">
    <cellStyle name="Milliers" xfId="1" builtinId="3"/>
    <cellStyle name="Normal" xfId="0" builtinId="0"/>
    <cellStyle name="Pourcentage" xfId="2" builtinId="5"/>
  </cellStyles>
  <dxfs count="21">
    <dxf>
      <numFmt numFmtId="0" formatCode="General"/>
      <fill>
        <patternFill patternType="solid">
          <fgColor indexed="64"/>
          <bgColor theme="6" tint="0.79998168889431442"/>
        </patternFill>
      </fill>
      <alignment horizontal="center" vertical="bottom" textRotation="0" wrapText="0" indent="0" justifyLastLine="0" shrinkToFit="0" readingOrder="0"/>
    </dxf>
    <dxf>
      <alignment horizontal="left" vertical="bottom" textRotation="0"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bottom" textRotation="0" indent="0" justifyLastLine="0" shrinkToFit="0" readingOrder="0"/>
    </dxf>
    <dxf>
      <alignment horizontal="center" vertical="bottom" textRotation="0"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bottom" textRotation="0" indent="0" justifyLastLine="0" shrinkToFit="0" readingOrder="0"/>
    </dxf>
    <dxf>
      <font>
        <b val="0"/>
        <i val="0"/>
        <strike val="0"/>
        <condense val="0"/>
        <extend val="0"/>
        <outline val="0"/>
        <shadow val="0"/>
        <u val="none"/>
        <vertAlign val="baseline"/>
        <sz val="11"/>
        <color theme="1"/>
        <name val="Calibri"/>
        <scheme val="minor"/>
      </font>
      <numFmt numFmtId="164" formatCode="_-* #,##0\ _€_-;\-* #,##0\ _€_-;_-* &quot;-&quot;??\ _€_-;_-@_-"/>
      <alignment horizontal="center" vertical="bottom" textRotation="0" indent="0" justifyLastLine="0" shrinkToFit="0" readingOrder="0"/>
    </dxf>
    <dxf>
      <numFmt numFmtId="164" formatCode="_-* #,##0\ _€_-;\-* #,##0\ _€_-;_-* &quot;-&quot;??\ _€_-;_-@_-"/>
      <alignment horizontal="center" vertical="bottom" textRotation="0" indent="0" justifyLastLine="0" shrinkToFit="0" readingOrder="0"/>
    </dxf>
    <dxf>
      <font>
        <b/>
      </font>
      <alignment horizontal="center" vertical="bottom" textRotation="0" indent="0" justifyLastLine="0" shrinkToFit="0" readingOrder="0"/>
    </dxf>
    <dxf>
      <fill>
        <patternFill patternType="solid">
          <fgColor indexed="64"/>
          <bgColor theme="0" tint="-0.14999847407452621"/>
        </patternFill>
      </fill>
      <alignment horizontal="center" vertical="bottom" textRotation="0" indent="0" justifyLastLine="0" shrinkToFit="0" readingOrder="0"/>
    </dxf>
    <dxf>
      <fill>
        <patternFill patternType="solid">
          <fgColor indexed="64"/>
          <bgColor theme="0" tint="-0.14999847407452621"/>
        </patternFill>
      </fill>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ont>
        <strike val="0"/>
        <outline val="0"/>
        <shadow val="0"/>
        <u val="none"/>
        <vertAlign val="baseline"/>
        <sz val="9"/>
        <color theme="1"/>
        <name val="Calibri"/>
        <scheme val="minor"/>
      </font>
      <alignment horizontal="left" vertical="bottom" textRotation="0" indent="0" justifyLastLine="0" shrinkToFit="0" readingOrder="0"/>
    </dxf>
    <dxf>
      <alignment horizontal="center" vertical="bottom" textRotation="0" indent="0" justifyLastLine="0" shrinkToFit="0" readingOrder="0"/>
    </dxf>
    <dxf>
      <fill>
        <patternFill patternType="solid">
          <fgColor indexed="64"/>
          <bgColor rgb="FFFFFF00"/>
        </patternFill>
      </fill>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ont>
        <strike val="0"/>
        <outline val="0"/>
        <shadow val="0"/>
        <u val="none"/>
        <vertAlign val="baseline"/>
        <sz val="11"/>
        <color theme="1"/>
        <name val="Calibri"/>
        <scheme val="minor"/>
      </font>
      <alignment horizontal="center"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au1" displayName="Tableau1" ref="A1:S133" totalsRowShown="0" headerRowDxfId="20" dataDxfId="19">
  <autoFilter ref="A1:S133"/>
  <tableColumns count="19">
    <tableColumn id="1" name="hierarchie" dataDxfId="18"/>
    <tableColumn id="2" name="code" dataDxfId="17"/>
    <tableColumn id="3" name="ordre_csarr" dataDxfId="16"/>
    <tableColumn id="4" name="libellé" dataDxfId="15"/>
    <tableColumn id="5" name="nombre d'occurrences totales" dataDxfId="14"/>
    <tableColumn id="6" name="nombre d'occurrences rejetées au titre du nettoyage de la base" dataDxfId="13"/>
    <tableColumn id="7" name="nombre d'occurrences entre le seuil bas et le seuil haut" dataDxfId="12"/>
    <tableColumn id="8" name="nombre d'occurrences inférieures au seuil bas" dataDxfId="11"/>
    <tableColumn id="9" name="nombre d'occurrences supérieures au seuil haut" dataDxfId="10"/>
    <tableColumn id="10" name="seuil bas" dataDxfId="9"/>
    <tableColumn id="11" name="seuil haut" dataDxfId="8"/>
    <tableColumn id="15" name="durée moyenne entre le seuil bas et haut" dataDxfId="7"/>
    <tableColumn id="16" name="durée moyenne  sans utilisation des seuils" dataDxfId="6" dataCellStyle="Milliers"/>
    <tableColumn id="12" name="p25" dataDxfId="5" dataCellStyle="Milliers"/>
    <tableColumn id="13" name="p50" dataDxfId="4" dataCellStyle="Milliers"/>
    <tableColumn id="14" name="p75" dataDxfId="2" dataCellStyle="Milliers"/>
    <tableColumn id="18" name="écart 25-75" dataDxfId="0">
      <calculatedColumnFormula>Tableau1[[#This Row],[p75]]-Tableau1[[#This Row],[p25]]</calculatedColumnFormula>
    </tableColumn>
    <tableColumn id="17" name="libelle_hiera" dataDxfId="1"/>
    <tableColumn id="27" name="nombre d'établissements avec au moins 10 occurrences" dataDxfId="3"/>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3"/>
  <sheetViews>
    <sheetView tabSelected="1" topLeftCell="B1" workbookViewId="0">
      <selection activeCell="T1" sqref="T1"/>
    </sheetView>
  </sheetViews>
  <sheetFormatPr baseColWidth="10" defaultColWidth="9.1796875" defaultRowHeight="14.5" x14ac:dyDescent="0.35"/>
  <cols>
    <col min="1" max="1" width="12.1796875" style="13" customWidth="1"/>
    <col min="2" max="2" width="9.1796875" style="13"/>
    <col min="3" max="3" width="6.54296875" style="13" customWidth="1"/>
    <col min="4" max="4" width="39.453125" style="21" customWidth="1"/>
    <col min="5" max="5" width="10.6328125" style="13" customWidth="1"/>
    <col min="6" max="6" width="12.26953125" style="13" customWidth="1"/>
    <col min="7" max="7" width="11.453125" style="13" customWidth="1"/>
    <col min="8" max="8" width="10.7265625" style="13" customWidth="1"/>
    <col min="9" max="9" width="9.90625" style="13" customWidth="1"/>
    <col min="10" max="10" width="7.54296875" style="19" customWidth="1"/>
    <col min="11" max="11" width="7.81640625" style="19" customWidth="1"/>
    <col min="12" max="12" width="11.81640625" style="13" customWidth="1"/>
    <col min="13" max="14" width="9.1796875" style="13"/>
    <col min="15" max="15" width="9.36328125" style="13" customWidth="1"/>
    <col min="16" max="17" width="7.453125" style="14" customWidth="1"/>
    <col min="18" max="18" width="18.453125" style="17" customWidth="1"/>
    <col min="19" max="19" width="9.1796875" style="13"/>
    <col min="20" max="20" width="6.26953125" customWidth="1"/>
    <col min="21" max="21" width="4.90625" style="31" customWidth="1"/>
    <col min="22" max="22" width="6.453125" customWidth="1"/>
    <col min="23" max="23" width="9.54296875" style="13" customWidth="1"/>
    <col min="24" max="24" width="7.26953125" style="13" customWidth="1"/>
  </cols>
  <sheetData>
    <row r="1" spans="1:24" s="9" customFormat="1" ht="81" customHeight="1" x14ac:dyDescent="0.35">
      <c r="A1" s="10" t="s">
        <v>0</v>
      </c>
      <c r="B1" s="10" t="s">
        <v>1</v>
      </c>
      <c r="C1" s="10" t="s">
        <v>2</v>
      </c>
      <c r="D1" s="20" t="s">
        <v>375</v>
      </c>
      <c r="E1" s="11" t="s">
        <v>389</v>
      </c>
      <c r="F1" s="11" t="s">
        <v>388</v>
      </c>
      <c r="G1" s="11" t="s">
        <v>387</v>
      </c>
      <c r="H1" s="11" t="s">
        <v>385</v>
      </c>
      <c r="I1" s="11" t="s">
        <v>386</v>
      </c>
      <c r="J1" s="18" t="s">
        <v>376</v>
      </c>
      <c r="K1" s="18" t="s">
        <v>377</v>
      </c>
      <c r="L1" s="10" t="s">
        <v>378</v>
      </c>
      <c r="M1" s="12" t="s">
        <v>390</v>
      </c>
      <c r="N1" s="10" t="s">
        <v>3</v>
      </c>
      <c r="O1" s="10" t="s">
        <v>4</v>
      </c>
      <c r="P1" s="10" t="s">
        <v>5</v>
      </c>
      <c r="Q1" s="10" t="s">
        <v>413</v>
      </c>
      <c r="R1" s="16" t="s">
        <v>6</v>
      </c>
      <c r="S1" s="10" t="s">
        <v>404</v>
      </c>
      <c r="T1" s="9" t="s">
        <v>414</v>
      </c>
      <c r="U1" s="30" t="s">
        <v>409</v>
      </c>
      <c r="V1" s="9" t="s">
        <v>410</v>
      </c>
      <c r="W1" s="10" t="s">
        <v>411</v>
      </c>
      <c r="X1" s="10" t="s">
        <v>412</v>
      </c>
    </row>
    <row r="2" spans="1:24" x14ac:dyDescent="0.35">
      <c r="A2" s="13" t="s">
        <v>7</v>
      </c>
      <c r="B2" s="15" t="s">
        <v>8</v>
      </c>
      <c r="C2" s="13">
        <v>1</v>
      </c>
      <c r="D2" s="21" t="s">
        <v>9</v>
      </c>
      <c r="E2" s="13">
        <v>3922</v>
      </c>
      <c r="F2" s="13">
        <v>329</v>
      </c>
      <c r="G2" s="13">
        <v>3259</v>
      </c>
      <c r="H2" s="13">
        <v>334</v>
      </c>
      <c r="I2" s="13">
        <v>0</v>
      </c>
      <c r="J2" s="19" t="s">
        <v>11</v>
      </c>
      <c r="K2" s="19" t="s">
        <v>374</v>
      </c>
      <c r="L2" s="29">
        <v>55</v>
      </c>
      <c r="M2" s="14">
        <v>49.866875489428303</v>
      </c>
      <c r="N2" s="13">
        <v>30</v>
      </c>
      <c r="O2" s="13">
        <v>45</v>
      </c>
      <c r="P2" s="13">
        <v>60</v>
      </c>
      <c r="Q2" s="35">
        <f>Tableau1[[#This Row],[p75]]-Tableau1[[#This Row],[p25]]</f>
        <v>30</v>
      </c>
      <c r="R2" s="17" t="s">
        <v>10</v>
      </c>
      <c r="S2" s="13">
        <v>27</v>
      </c>
      <c r="T2" s="25">
        <f>Tableau1[[#This Row],[nombre d''occurrences entre le seuil bas et le seuil haut]]/Tableau1[[#This Row],[nombre d''occurrences totales]]</f>
        <v>0.83095359510453848</v>
      </c>
      <c r="U2" s="31">
        <f>Tableau1[[#This Row],[durée moyenne entre le seuil bas et haut]]-Tableau1[[#This Row],[durée moyenne  sans utilisation des seuils]]</f>
        <v>5.1331245105716974</v>
      </c>
      <c r="V2" s="24">
        <f>U2/Tableau1[[#This Row],[durée moyenne  sans utilisation des seuils]]</f>
        <v>0.10293655778894573</v>
      </c>
      <c r="W2" s="15">
        <f>Tableau1[[#This Row],[p50]]-Tableau1[[#This Row],[durée moyenne entre le seuil bas et haut]]</f>
        <v>-10</v>
      </c>
      <c r="X2" s="25">
        <f>W2/Tableau1[[#This Row],[p50]]</f>
        <v>-0.22222222222222221</v>
      </c>
    </row>
    <row r="3" spans="1:24" x14ac:dyDescent="0.35">
      <c r="A3" s="13" t="s">
        <v>7</v>
      </c>
      <c r="B3" s="15" t="s">
        <v>12</v>
      </c>
      <c r="C3" s="13">
        <v>4</v>
      </c>
      <c r="D3" s="21" t="s">
        <v>13</v>
      </c>
      <c r="E3" s="13">
        <v>2221</v>
      </c>
      <c r="F3" s="13">
        <v>289</v>
      </c>
      <c r="G3" s="13">
        <v>1608</v>
      </c>
      <c r="H3" s="13">
        <v>324</v>
      </c>
      <c r="I3" s="13">
        <v>0</v>
      </c>
      <c r="J3" s="19" t="s">
        <v>11</v>
      </c>
      <c r="K3" s="19" t="s">
        <v>374</v>
      </c>
      <c r="L3" s="29">
        <v>47</v>
      </c>
      <c r="M3" s="14">
        <v>40.236903106165997</v>
      </c>
      <c r="N3" s="13">
        <v>30</v>
      </c>
      <c r="O3" s="13">
        <v>40</v>
      </c>
      <c r="P3" s="13">
        <v>60</v>
      </c>
      <c r="Q3" s="35">
        <f>Tableau1[[#This Row],[p75]]-Tableau1[[#This Row],[p25]]</f>
        <v>30</v>
      </c>
      <c r="R3" s="17" t="s">
        <v>10</v>
      </c>
      <c r="S3" s="13">
        <v>24</v>
      </c>
      <c r="T3" s="25">
        <f>Tableau1[[#This Row],[nombre d''occurrences entre le seuil bas et le seuil haut]]/Tableau1[[#This Row],[nombre d''occurrences totales]]</f>
        <v>0.72399819900945517</v>
      </c>
      <c r="U3" s="31">
        <f>Tableau1[[#This Row],[durée moyenne entre le seuil bas et haut]]-Tableau1[[#This Row],[durée moyenne  sans utilisation des seuils]]</f>
        <v>6.7630968938340033</v>
      </c>
      <c r="V3" s="24">
        <f>U3/Tableau1[[#This Row],[durée moyenne  sans utilisation des seuils]]</f>
        <v>0.16808194398036588</v>
      </c>
      <c r="W3" s="13">
        <f>Tableau1[[#This Row],[p50]]-Tableau1[[#This Row],[durée moyenne entre le seuil bas et haut]]</f>
        <v>-7</v>
      </c>
      <c r="X3" s="25">
        <f>W3/Tableau1[[#This Row],[p50]]</f>
        <v>-0.17499999999999999</v>
      </c>
    </row>
    <row r="4" spans="1:24" x14ac:dyDescent="0.35">
      <c r="A4" s="13" t="s">
        <v>7</v>
      </c>
      <c r="B4" s="15" t="s">
        <v>14</v>
      </c>
      <c r="C4" s="13">
        <v>7</v>
      </c>
      <c r="D4" s="21" t="s">
        <v>15</v>
      </c>
      <c r="E4" s="13">
        <v>972</v>
      </c>
      <c r="F4" s="13">
        <v>290</v>
      </c>
      <c r="G4" s="13">
        <v>663</v>
      </c>
      <c r="H4" s="13">
        <v>19</v>
      </c>
      <c r="I4" s="13">
        <v>0</v>
      </c>
      <c r="J4" s="19" t="s">
        <v>11</v>
      </c>
      <c r="K4" s="19" t="s">
        <v>374</v>
      </c>
      <c r="L4" s="29">
        <v>54</v>
      </c>
      <c r="M4" s="14">
        <v>52.008426966292099</v>
      </c>
      <c r="N4" s="13">
        <v>30</v>
      </c>
      <c r="O4" s="13">
        <v>45</v>
      </c>
      <c r="P4" s="13">
        <v>60</v>
      </c>
      <c r="Q4" s="35">
        <f>Tableau1[[#This Row],[p75]]-Tableau1[[#This Row],[p25]]</f>
        <v>30</v>
      </c>
      <c r="R4" s="17" t="s">
        <v>10</v>
      </c>
      <c r="S4" s="13">
        <v>16</v>
      </c>
      <c r="T4" s="25">
        <f>Tableau1[[#This Row],[nombre d''occurrences entre le seuil bas et le seuil haut]]/Tableau1[[#This Row],[nombre d''occurrences totales]]</f>
        <v>0.6820987654320988</v>
      </c>
      <c r="U4" s="31">
        <f>Tableau1[[#This Row],[durée moyenne entre le seuil bas et haut]]-Tableau1[[#This Row],[durée moyenne  sans utilisation des seuils]]</f>
        <v>1.9915730337079012</v>
      </c>
      <c r="V4" s="24">
        <f>U4/Tableau1[[#This Row],[durée moyenne  sans utilisation des seuils]]</f>
        <v>3.8293275722387971E-2</v>
      </c>
      <c r="W4" s="13">
        <f>Tableau1[[#This Row],[p50]]-Tableau1[[#This Row],[durée moyenne entre le seuil bas et haut]]</f>
        <v>-9</v>
      </c>
      <c r="X4" s="25">
        <f>W4/Tableau1[[#This Row],[p50]]</f>
        <v>-0.2</v>
      </c>
    </row>
    <row r="5" spans="1:24" x14ac:dyDescent="0.35">
      <c r="A5" s="13" t="s">
        <v>7</v>
      </c>
      <c r="B5" s="15" t="s">
        <v>16</v>
      </c>
      <c r="C5" s="13">
        <v>8</v>
      </c>
      <c r="D5" s="21" t="s">
        <v>17</v>
      </c>
      <c r="E5" s="13">
        <v>5975</v>
      </c>
      <c r="F5" s="13">
        <v>729</v>
      </c>
      <c r="G5" s="13">
        <v>4993</v>
      </c>
      <c r="H5" s="13">
        <v>253</v>
      </c>
      <c r="I5" s="13">
        <v>0</v>
      </c>
      <c r="J5" s="19" t="s">
        <v>11</v>
      </c>
      <c r="K5" s="19" t="s">
        <v>374</v>
      </c>
      <c r="L5" s="29">
        <v>117</v>
      </c>
      <c r="M5" s="14">
        <v>107.17907949790801</v>
      </c>
      <c r="N5" s="13">
        <v>45</v>
      </c>
      <c r="O5" s="13">
        <v>61</v>
      </c>
      <c r="P5" s="13">
        <v>120</v>
      </c>
      <c r="Q5" s="35">
        <f>Tableau1[[#This Row],[p75]]-Tableau1[[#This Row],[p25]]</f>
        <v>75</v>
      </c>
      <c r="R5" s="17" t="s">
        <v>10</v>
      </c>
      <c r="S5" s="13">
        <v>30</v>
      </c>
      <c r="T5" s="25">
        <f>Tableau1[[#This Row],[nombre d''occurrences entre le seuil bas et le seuil haut]]/Tableau1[[#This Row],[nombre d''occurrences totales]]</f>
        <v>0.83564853556485352</v>
      </c>
      <c r="U5" s="31">
        <f>Tableau1[[#This Row],[durée moyenne entre le seuil bas et haut]]-Tableau1[[#This Row],[durée moyenne  sans utilisation des seuils]]</f>
        <v>9.8209205020919939</v>
      </c>
      <c r="V5" s="24">
        <f>U5/Tableau1[[#This Row],[durée moyenne  sans utilisation des seuils]]</f>
        <v>9.1630946525190909E-2</v>
      </c>
      <c r="W5" s="15">
        <f>Tableau1[[#This Row],[p50]]-Tableau1[[#This Row],[durée moyenne entre le seuil bas et haut]]</f>
        <v>-56</v>
      </c>
      <c r="X5" s="25">
        <f>W5/Tableau1[[#This Row],[p50]]</f>
        <v>-0.91803278688524592</v>
      </c>
    </row>
    <row r="6" spans="1:24" x14ac:dyDescent="0.35">
      <c r="A6" s="13" t="s">
        <v>7</v>
      </c>
      <c r="B6" s="15" t="s">
        <v>18</v>
      </c>
      <c r="C6" s="13">
        <v>10</v>
      </c>
      <c r="D6" s="21" t="s">
        <v>19</v>
      </c>
      <c r="E6" s="13">
        <v>13</v>
      </c>
      <c r="F6" s="13">
        <v>2</v>
      </c>
      <c r="G6" s="13">
        <v>11</v>
      </c>
      <c r="H6" s="13">
        <v>0</v>
      </c>
      <c r="I6" s="13">
        <v>0</v>
      </c>
      <c r="J6" s="19" t="s">
        <v>11</v>
      </c>
      <c r="K6" s="19" t="s">
        <v>374</v>
      </c>
      <c r="L6" s="29">
        <v>50</v>
      </c>
      <c r="M6" s="14">
        <v>50.454545454545503</v>
      </c>
      <c r="N6" s="13">
        <v>45</v>
      </c>
      <c r="O6" s="13">
        <v>45</v>
      </c>
      <c r="P6" s="13">
        <v>60</v>
      </c>
      <c r="Q6" s="35">
        <f>Tableau1[[#This Row],[p75]]-Tableau1[[#This Row],[p25]]</f>
        <v>15</v>
      </c>
      <c r="R6" s="17" t="s">
        <v>10</v>
      </c>
      <c r="S6" s="13" t="s">
        <v>408</v>
      </c>
      <c r="T6" s="25">
        <f>Tableau1[[#This Row],[nombre d''occurrences entre le seuil bas et le seuil haut]]/Tableau1[[#This Row],[nombre d''occurrences totales]]</f>
        <v>0.84615384615384615</v>
      </c>
      <c r="U6" s="31">
        <f>Tableau1[[#This Row],[durée moyenne entre le seuil bas et haut]]-Tableau1[[#This Row],[durée moyenne  sans utilisation des seuils]]</f>
        <v>-0.45454545454550299</v>
      </c>
      <c r="V6" s="24">
        <f>U6/Tableau1[[#This Row],[durée moyenne  sans utilisation des seuils]]</f>
        <v>-9.0090090090099613E-3</v>
      </c>
      <c r="W6" s="13">
        <f>Tableau1[[#This Row],[p50]]-Tableau1[[#This Row],[durée moyenne entre le seuil bas et haut]]</f>
        <v>-5</v>
      </c>
      <c r="X6" s="25">
        <f>W6/Tableau1[[#This Row],[p50]]</f>
        <v>-0.1111111111111111</v>
      </c>
    </row>
    <row r="7" spans="1:24" x14ac:dyDescent="0.35">
      <c r="A7" s="13" t="s">
        <v>20</v>
      </c>
      <c r="B7" s="15" t="s">
        <v>21</v>
      </c>
      <c r="C7" s="13">
        <v>1</v>
      </c>
      <c r="D7" s="21" t="s">
        <v>22</v>
      </c>
      <c r="E7" s="13">
        <v>4270</v>
      </c>
      <c r="F7" s="13">
        <v>283</v>
      </c>
      <c r="G7" s="13">
        <v>3860</v>
      </c>
      <c r="H7" s="13">
        <v>127</v>
      </c>
      <c r="I7" s="13">
        <v>0</v>
      </c>
      <c r="J7" s="19" t="s">
        <v>11</v>
      </c>
      <c r="K7" s="19" t="s">
        <v>374</v>
      </c>
      <c r="L7" s="29">
        <v>49</v>
      </c>
      <c r="M7" s="14">
        <v>47.911495911495898</v>
      </c>
      <c r="N7" s="13">
        <v>30</v>
      </c>
      <c r="O7" s="13">
        <v>40</v>
      </c>
      <c r="P7" s="13">
        <v>60</v>
      </c>
      <c r="Q7" s="35">
        <f>Tableau1[[#This Row],[p75]]-Tableau1[[#This Row],[p25]]</f>
        <v>30</v>
      </c>
      <c r="R7" s="17" t="s">
        <v>23</v>
      </c>
      <c r="S7" s="13">
        <v>28</v>
      </c>
      <c r="T7" s="25">
        <f>Tableau1[[#This Row],[nombre d''occurrences entre le seuil bas et le seuil haut]]/Tableau1[[#This Row],[nombre d''occurrences totales]]</f>
        <v>0.90398126463700235</v>
      </c>
      <c r="U7" s="31">
        <f>Tableau1[[#This Row],[durée moyenne entre le seuil bas et haut]]-Tableau1[[#This Row],[durée moyenne  sans utilisation des seuils]]</f>
        <v>1.0885040885041022</v>
      </c>
      <c r="V7" s="24">
        <f>U7/Tableau1[[#This Row],[durée moyenne  sans utilisation des seuils]]</f>
        <v>2.2719058710144055E-2</v>
      </c>
      <c r="W7" s="13">
        <f>Tableau1[[#This Row],[p50]]-Tableau1[[#This Row],[durée moyenne entre le seuil bas et haut]]</f>
        <v>-9</v>
      </c>
      <c r="X7" s="25">
        <f>W7/Tableau1[[#This Row],[p50]]</f>
        <v>-0.22500000000000001</v>
      </c>
    </row>
    <row r="8" spans="1:24" x14ac:dyDescent="0.35">
      <c r="A8" s="13" t="s">
        <v>24</v>
      </c>
      <c r="B8" s="15" t="s">
        <v>25</v>
      </c>
      <c r="C8" s="13">
        <v>1</v>
      </c>
      <c r="D8" s="21" t="s">
        <v>26</v>
      </c>
      <c r="E8" s="13">
        <v>1130</v>
      </c>
      <c r="F8" s="13">
        <v>64</v>
      </c>
      <c r="G8" s="13">
        <v>1029</v>
      </c>
      <c r="H8" s="13">
        <v>37</v>
      </c>
      <c r="I8" s="13">
        <v>0</v>
      </c>
      <c r="J8" s="19" t="s">
        <v>11</v>
      </c>
      <c r="K8" s="19" t="s">
        <v>374</v>
      </c>
      <c r="L8" s="29">
        <v>64</v>
      </c>
      <c r="M8" s="14">
        <v>61.232475598935203</v>
      </c>
      <c r="N8" s="13">
        <v>40</v>
      </c>
      <c r="O8" s="13">
        <v>60</v>
      </c>
      <c r="P8" s="13">
        <v>70</v>
      </c>
      <c r="Q8" s="35">
        <f>Tableau1[[#This Row],[p75]]-Tableau1[[#This Row],[p25]]</f>
        <v>30</v>
      </c>
      <c r="R8" s="17" t="s">
        <v>27</v>
      </c>
      <c r="S8" s="13">
        <v>20</v>
      </c>
      <c r="T8" s="25">
        <f>Tableau1[[#This Row],[nombre d''occurrences entre le seuil bas et le seuil haut]]/Tableau1[[#This Row],[nombre d''occurrences totales]]</f>
        <v>0.91061946902654867</v>
      </c>
      <c r="U8" s="31">
        <f>Tableau1[[#This Row],[durée moyenne entre le seuil bas et haut]]-Tableau1[[#This Row],[durée moyenne  sans utilisation des seuils]]</f>
        <v>2.7675244010647972</v>
      </c>
      <c r="V8" s="24">
        <f>U8/Tableau1[[#This Row],[durée moyenne  sans utilisation des seuils]]</f>
        <v>4.519700328942642E-2</v>
      </c>
      <c r="W8" s="13">
        <f>Tableau1[[#This Row],[p50]]-Tableau1[[#This Row],[durée moyenne entre le seuil bas et haut]]</f>
        <v>-4</v>
      </c>
      <c r="X8" s="25">
        <f>W8/Tableau1[[#This Row],[p50]]</f>
        <v>-6.6666666666666666E-2</v>
      </c>
    </row>
    <row r="9" spans="1:24" x14ac:dyDescent="0.35">
      <c r="A9" s="13" t="s">
        <v>24</v>
      </c>
      <c r="B9" s="15" t="s">
        <v>28</v>
      </c>
      <c r="C9" s="13">
        <v>4</v>
      </c>
      <c r="D9" s="21" t="s">
        <v>29</v>
      </c>
      <c r="E9" s="13">
        <v>549</v>
      </c>
      <c r="F9" s="13">
        <v>28</v>
      </c>
      <c r="G9" s="13">
        <v>480</v>
      </c>
      <c r="H9" s="13">
        <v>41</v>
      </c>
      <c r="I9" s="13">
        <v>0</v>
      </c>
      <c r="J9" s="19" t="s">
        <v>11</v>
      </c>
      <c r="K9" s="19" t="s">
        <v>374</v>
      </c>
      <c r="L9" s="29">
        <v>53</v>
      </c>
      <c r="M9" s="14">
        <v>48.240437158469902</v>
      </c>
      <c r="N9" s="13">
        <v>30</v>
      </c>
      <c r="O9" s="13">
        <v>45</v>
      </c>
      <c r="P9" s="13">
        <v>60</v>
      </c>
      <c r="Q9" s="35">
        <f>Tableau1[[#This Row],[p75]]-Tableau1[[#This Row],[p25]]</f>
        <v>30</v>
      </c>
      <c r="R9" s="17" t="s">
        <v>27</v>
      </c>
      <c r="S9" s="13">
        <v>11</v>
      </c>
      <c r="T9" s="25">
        <f>Tableau1[[#This Row],[nombre d''occurrences entre le seuil bas et le seuil haut]]/Tableau1[[#This Row],[nombre d''occurrences totales]]</f>
        <v>0.87431693989071035</v>
      </c>
      <c r="U9" s="31">
        <f>Tableau1[[#This Row],[durée moyenne entre le seuil bas et haut]]-Tableau1[[#This Row],[durée moyenne  sans utilisation des seuils]]</f>
        <v>4.7595628415300979</v>
      </c>
      <c r="V9" s="24">
        <f>U9/Tableau1[[#This Row],[durée moyenne  sans utilisation des seuils]]</f>
        <v>9.8663343905755402E-2</v>
      </c>
      <c r="W9" s="13">
        <f>Tableau1[[#This Row],[p50]]-Tableau1[[#This Row],[durée moyenne entre le seuil bas et haut]]</f>
        <v>-8</v>
      </c>
      <c r="X9" s="25">
        <f>W9/Tableau1[[#This Row],[p50]]</f>
        <v>-0.17777777777777778</v>
      </c>
    </row>
    <row r="10" spans="1:24" x14ac:dyDescent="0.35">
      <c r="A10" s="13" t="s">
        <v>24</v>
      </c>
      <c r="B10" s="15" t="s">
        <v>30</v>
      </c>
      <c r="C10" s="13">
        <v>10</v>
      </c>
      <c r="D10" s="21" t="s">
        <v>31</v>
      </c>
      <c r="E10" s="13">
        <v>236</v>
      </c>
      <c r="F10" s="13">
        <v>5</v>
      </c>
      <c r="G10" s="13">
        <v>223</v>
      </c>
      <c r="H10" s="13">
        <v>8</v>
      </c>
      <c r="I10" s="13">
        <v>0</v>
      </c>
      <c r="J10" s="19" t="s">
        <v>11</v>
      </c>
      <c r="K10" s="19" t="s">
        <v>374</v>
      </c>
      <c r="L10" s="29">
        <v>58</v>
      </c>
      <c r="M10" s="14">
        <v>55.792372881355902</v>
      </c>
      <c r="N10" s="13">
        <v>30</v>
      </c>
      <c r="O10" s="13">
        <v>50</v>
      </c>
      <c r="P10" s="13">
        <v>60</v>
      </c>
      <c r="Q10" s="35">
        <f>Tableau1[[#This Row],[p75]]-Tableau1[[#This Row],[p25]]</f>
        <v>30</v>
      </c>
      <c r="R10" s="17" t="s">
        <v>27</v>
      </c>
      <c r="S10" s="23">
        <v>5</v>
      </c>
      <c r="T10" s="25">
        <f>Tableau1[[#This Row],[nombre d''occurrences entre le seuil bas et le seuil haut]]/Tableau1[[#This Row],[nombre d''occurrences totales]]</f>
        <v>0.94491525423728817</v>
      </c>
      <c r="U10" s="31">
        <f>Tableau1[[#This Row],[durée moyenne entre le seuil bas et haut]]-Tableau1[[#This Row],[durée moyenne  sans utilisation des seuils]]</f>
        <v>2.2076271186440977</v>
      </c>
      <c r="V10" s="24">
        <f>U10/Tableau1[[#This Row],[durée moyenne  sans utilisation des seuils]]</f>
        <v>3.9568618515987496E-2</v>
      </c>
      <c r="W10" s="13">
        <f>Tableau1[[#This Row],[p50]]-Tableau1[[#This Row],[durée moyenne entre le seuil bas et haut]]</f>
        <v>-8</v>
      </c>
      <c r="X10" s="25">
        <f>W10/Tableau1[[#This Row],[p50]]</f>
        <v>-0.16</v>
      </c>
    </row>
    <row r="11" spans="1:24" x14ac:dyDescent="0.35">
      <c r="A11" s="13" t="s">
        <v>32</v>
      </c>
      <c r="B11" s="15" t="s">
        <v>33</v>
      </c>
      <c r="C11" s="13">
        <v>1</v>
      </c>
      <c r="D11" s="21" t="s">
        <v>34</v>
      </c>
      <c r="E11" s="13">
        <v>3878</v>
      </c>
      <c r="F11" s="13">
        <v>1604</v>
      </c>
      <c r="G11" s="13">
        <v>1631</v>
      </c>
      <c r="H11" s="13">
        <v>643</v>
      </c>
      <c r="I11" s="13">
        <v>0</v>
      </c>
      <c r="J11" s="19" t="s">
        <v>11</v>
      </c>
      <c r="K11" s="19" t="s">
        <v>374</v>
      </c>
      <c r="L11" s="29">
        <v>36</v>
      </c>
      <c r="M11" s="14">
        <v>27.6392470345539</v>
      </c>
      <c r="N11" s="13">
        <v>15</v>
      </c>
      <c r="O11" s="13">
        <v>30</v>
      </c>
      <c r="P11" s="13">
        <v>45</v>
      </c>
      <c r="Q11" s="35">
        <f>Tableau1[[#This Row],[p75]]-Tableau1[[#This Row],[p25]]</f>
        <v>30</v>
      </c>
      <c r="R11" s="17" t="s">
        <v>35</v>
      </c>
      <c r="S11" s="13">
        <v>20</v>
      </c>
      <c r="T11" s="27">
        <f>Tableau1[[#This Row],[nombre d''occurrences entre le seuil bas et le seuil haut]]/Tableau1[[#This Row],[nombre d''occurrences totales]]</f>
        <v>0.42057761732851984</v>
      </c>
      <c r="U11" s="31">
        <f>Tableau1[[#This Row],[durée moyenne entre le seuil bas et haut]]-Tableau1[[#This Row],[durée moyenne  sans utilisation des seuils]]</f>
        <v>8.3607529654460997</v>
      </c>
      <c r="V11" s="32">
        <f>U11/Tableau1[[#This Row],[durée moyenne  sans utilisation des seuils]]</f>
        <v>0.30249568503055435</v>
      </c>
      <c r="W11" s="13">
        <f>Tableau1[[#This Row],[p50]]-Tableau1[[#This Row],[durée moyenne entre le seuil bas et haut]]</f>
        <v>-6</v>
      </c>
      <c r="X11" s="25">
        <f>W11/Tableau1[[#This Row],[p50]]</f>
        <v>-0.2</v>
      </c>
    </row>
    <row r="12" spans="1:24" x14ac:dyDescent="0.35">
      <c r="A12" s="13" t="s">
        <v>32</v>
      </c>
      <c r="B12" s="15" t="s">
        <v>36</v>
      </c>
      <c r="C12" s="13">
        <v>2</v>
      </c>
      <c r="D12" s="34" t="s">
        <v>37</v>
      </c>
      <c r="E12" s="13">
        <v>12064</v>
      </c>
      <c r="F12" s="13">
        <v>2529</v>
      </c>
      <c r="G12" s="13">
        <v>983</v>
      </c>
      <c r="H12" s="33">
        <v>8552</v>
      </c>
      <c r="I12" s="13">
        <v>0</v>
      </c>
      <c r="J12" s="19" t="s">
        <v>11</v>
      </c>
      <c r="K12" s="19" t="s">
        <v>374</v>
      </c>
      <c r="L12" s="29">
        <v>24</v>
      </c>
      <c r="M12" s="14">
        <v>9.3047296679169307</v>
      </c>
      <c r="N12" s="13">
        <v>15</v>
      </c>
      <c r="O12" s="13">
        <v>20</v>
      </c>
      <c r="P12" s="13">
        <v>30</v>
      </c>
      <c r="Q12" s="35">
        <f>Tableau1[[#This Row],[p75]]-Tableau1[[#This Row],[p25]]</f>
        <v>15</v>
      </c>
      <c r="R12" s="17" t="s">
        <v>35</v>
      </c>
      <c r="S12" s="13">
        <v>16</v>
      </c>
      <c r="T12" s="28">
        <f>Tableau1[[#This Row],[nombre d''occurrences entre le seuil bas et le seuil haut]]/Tableau1[[#This Row],[nombre d''occurrences totales]]</f>
        <v>8.148209549071618E-2</v>
      </c>
      <c r="U12" s="31">
        <f>Tableau1[[#This Row],[durée moyenne entre le seuil bas et haut]]-Tableau1[[#This Row],[durée moyenne  sans utilisation des seuils]]</f>
        <v>14.695270332083069</v>
      </c>
      <c r="V12" s="32">
        <f>U12/Tableau1[[#This Row],[durée moyenne  sans utilisation des seuils]]</f>
        <v>1.5793333988791671</v>
      </c>
      <c r="W12" s="13">
        <f>Tableau1[[#This Row],[p50]]-Tableau1[[#This Row],[durée moyenne entre le seuil bas et haut]]</f>
        <v>-4</v>
      </c>
      <c r="X12" s="25">
        <f>W12/Tableau1[[#This Row],[p50]]</f>
        <v>-0.2</v>
      </c>
    </row>
    <row r="13" spans="1:24" x14ac:dyDescent="0.35">
      <c r="A13" s="13" t="s">
        <v>32</v>
      </c>
      <c r="B13" s="15" t="s">
        <v>38</v>
      </c>
      <c r="C13" s="13">
        <v>3</v>
      </c>
      <c r="D13" s="21" t="s">
        <v>39</v>
      </c>
      <c r="E13" s="13">
        <v>12</v>
      </c>
      <c r="F13" s="13">
        <v>9</v>
      </c>
      <c r="G13" s="13">
        <v>3</v>
      </c>
      <c r="H13" s="13">
        <v>0</v>
      </c>
      <c r="I13" s="13">
        <v>0</v>
      </c>
      <c r="J13" s="19" t="s">
        <v>11</v>
      </c>
      <c r="K13" s="19" t="s">
        <v>374</v>
      </c>
      <c r="L13" s="29">
        <v>60</v>
      </c>
      <c r="M13" s="14">
        <v>54.25</v>
      </c>
      <c r="N13" s="13">
        <v>60</v>
      </c>
      <c r="O13" s="13">
        <v>60</v>
      </c>
      <c r="P13" s="13">
        <v>61</v>
      </c>
      <c r="Q13" s="35">
        <f>Tableau1[[#This Row],[p75]]-Tableau1[[#This Row],[p25]]</f>
        <v>1</v>
      </c>
      <c r="R13" s="17" t="s">
        <v>35</v>
      </c>
      <c r="S13" s="13" t="s">
        <v>408</v>
      </c>
      <c r="T13" s="28">
        <f>Tableau1[[#This Row],[nombre d''occurrences entre le seuil bas et le seuil haut]]/Tableau1[[#This Row],[nombre d''occurrences totales]]</f>
        <v>0.25</v>
      </c>
      <c r="U13" s="31">
        <f>Tableau1[[#This Row],[durée moyenne entre le seuil bas et haut]]-Tableau1[[#This Row],[durée moyenne  sans utilisation des seuils]]</f>
        <v>5.75</v>
      </c>
      <c r="V13" s="24">
        <f>U13/Tableau1[[#This Row],[durée moyenne  sans utilisation des seuils]]</f>
        <v>0.10599078341013825</v>
      </c>
      <c r="W13" s="13">
        <f>Tableau1[[#This Row],[p50]]-Tableau1[[#This Row],[durée moyenne entre le seuil bas et haut]]</f>
        <v>0</v>
      </c>
      <c r="X13" s="25">
        <f>W13/Tableau1[[#This Row],[p50]]</f>
        <v>0</v>
      </c>
    </row>
    <row r="14" spans="1:24" x14ac:dyDescent="0.35">
      <c r="A14" s="13" t="s">
        <v>40</v>
      </c>
      <c r="B14" s="15" t="s">
        <v>41</v>
      </c>
      <c r="C14" s="13">
        <v>1</v>
      </c>
      <c r="D14" s="21" t="s">
        <v>42</v>
      </c>
      <c r="E14" s="13">
        <v>6253</v>
      </c>
      <c r="F14" s="13">
        <v>1241</v>
      </c>
      <c r="G14" s="13">
        <v>4983</v>
      </c>
      <c r="H14" s="13">
        <v>28</v>
      </c>
      <c r="I14" s="13">
        <v>1</v>
      </c>
      <c r="J14" s="19" t="s">
        <v>11</v>
      </c>
      <c r="K14" s="19" t="s">
        <v>44</v>
      </c>
      <c r="L14" s="29">
        <v>44</v>
      </c>
      <c r="M14" s="14">
        <v>43.4186571374835</v>
      </c>
      <c r="N14" s="13">
        <v>30</v>
      </c>
      <c r="O14" s="13">
        <v>40</v>
      </c>
      <c r="P14" s="13">
        <v>60</v>
      </c>
      <c r="Q14" s="35">
        <f>Tableau1[[#This Row],[p75]]-Tableau1[[#This Row],[p25]]</f>
        <v>30</v>
      </c>
      <c r="R14" s="17" t="s">
        <v>43</v>
      </c>
      <c r="S14" s="13">
        <v>20</v>
      </c>
      <c r="T14" s="25">
        <f>Tableau1[[#This Row],[nombre d''occurrences entre le seuil bas et le seuil haut]]/Tableau1[[#This Row],[nombre d''occurrences totales]]</f>
        <v>0.79689748920518155</v>
      </c>
      <c r="U14" s="31">
        <f>Tableau1[[#This Row],[durée moyenne entre le seuil bas et haut]]-Tableau1[[#This Row],[durée moyenne  sans utilisation des seuils]]</f>
        <v>0.58134286251650025</v>
      </c>
      <c r="V14" s="24">
        <f>U14/Tableau1[[#This Row],[durée moyenne  sans utilisation des seuils]]</f>
        <v>1.338924095868973E-2</v>
      </c>
      <c r="W14" s="13">
        <f>Tableau1[[#This Row],[p50]]-Tableau1[[#This Row],[durée moyenne entre le seuil bas et haut]]</f>
        <v>-4</v>
      </c>
      <c r="X14" s="25">
        <f>W14/Tableau1[[#This Row],[p50]]</f>
        <v>-0.1</v>
      </c>
    </row>
    <row r="15" spans="1:24" x14ac:dyDescent="0.35">
      <c r="A15" s="13" t="s">
        <v>40</v>
      </c>
      <c r="B15" s="15" t="s">
        <v>45</v>
      </c>
      <c r="C15" s="13">
        <v>5</v>
      </c>
      <c r="D15" s="21" t="s">
        <v>46</v>
      </c>
      <c r="E15" s="13">
        <v>11827</v>
      </c>
      <c r="F15" s="13">
        <v>4996</v>
      </c>
      <c r="G15" s="13">
        <v>6751</v>
      </c>
      <c r="H15" s="13">
        <v>80</v>
      </c>
      <c r="I15" s="13">
        <v>0</v>
      </c>
      <c r="J15" s="19" t="s">
        <v>47</v>
      </c>
      <c r="K15" s="19" t="s">
        <v>44</v>
      </c>
      <c r="L15" s="29">
        <v>25</v>
      </c>
      <c r="M15" s="14">
        <v>25.069520925110101</v>
      </c>
      <c r="N15" s="13">
        <v>15</v>
      </c>
      <c r="O15" s="13">
        <v>20</v>
      </c>
      <c r="P15" s="13">
        <v>30</v>
      </c>
      <c r="Q15" s="35">
        <f>Tableau1[[#This Row],[p75]]-Tableau1[[#This Row],[p25]]</f>
        <v>15</v>
      </c>
      <c r="R15" s="17" t="s">
        <v>43</v>
      </c>
      <c r="S15" s="13">
        <v>27</v>
      </c>
      <c r="T15" s="26">
        <f>Tableau1[[#This Row],[nombre d''occurrences entre le seuil bas et le seuil haut]]/Tableau1[[#This Row],[nombre d''occurrences totales]]</f>
        <v>0.57081254756066624</v>
      </c>
      <c r="U15" s="31">
        <f>Tableau1[[#This Row],[durée moyenne entre le seuil bas et haut]]-Tableau1[[#This Row],[durée moyenne  sans utilisation des seuils]]</f>
        <v>-6.9520925110101217E-2</v>
      </c>
      <c r="V15" s="24">
        <f>U15/Tableau1[[#This Row],[durée moyenne  sans utilisation des seuils]]</f>
        <v>-2.7731253946886459E-3</v>
      </c>
      <c r="W15" s="13">
        <f>Tableau1[[#This Row],[p50]]-Tableau1[[#This Row],[durée moyenne entre le seuil bas et haut]]</f>
        <v>-5</v>
      </c>
      <c r="X15" s="25">
        <f>W15/Tableau1[[#This Row],[p50]]</f>
        <v>-0.25</v>
      </c>
    </row>
    <row r="16" spans="1:24" x14ac:dyDescent="0.35">
      <c r="A16" s="13" t="s">
        <v>40</v>
      </c>
      <c r="B16" s="15" t="s">
        <v>48</v>
      </c>
      <c r="C16" s="13">
        <v>7</v>
      </c>
      <c r="D16" s="21" t="s">
        <v>49</v>
      </c>
      <c r="E16" s="13">
        <v>6295</v>
      </c>
      <c r="F16" s="13">
        <v>3248</v>
      </c>
      <c r="G16" s="13">
        <v>3038</v>
      </c>
      <c r="H16" s="13">
        <v>9</v>
      </c>
      <c r="I16" s="13">
        <v>0</v>
      </c>
      <c r="J16" s="19" t="s">
        <v>47</v>
      </c>
      <c r="K16" s="19" t="s">
        <v>374</v>
      </c>
      <c r="L16" s="29">
        <v>22</v>
      </c>
      <c r="M16" s="14">
        <v>21.135846964236201</v>
      </c>
      <c r="N16" s="13">
        <v>10</v>
      </c>
      <c r="O16" s="13">
        <v>15</v>
      </c>
      <c r="P16" s="13">
        <v>30</v>
      </c>
      <c r="Q16" s="35">
        <f>Tableau1[[#This Row],[p75]]-Tableau1[[#This Row],[p25]]</f>
        <v>20</v>
      </c>
      <c r="R16" s="17" t="s">
        <v>43</v>
      </c>
      <c r="S16" s="13">
        <v>15</v>
      </c>
      <c r="T16" s="27">
        <f>Tableau1[[#This Row],[nombre d''occurrences entre le seuil bas et le seuil haut]]/Tableau1[[#This Row],[nombre d''occurrences totales]]</f>
        <v>0.48260524225575852</v>
      </c>
      <c r="U16" s="31">
        <f>Tableau1[[#This Row],[durée moyenne entre le seuil bas et haut]]-Tableau1[[#This Row],[durée moyenne  sans utilisation des seuils]]</f>
        <v>0.86415303576379898</v>
      </c>
      <c r="V16" s="24">
        <f>U16/Tableau1[[#This Row],[durée moyenne  sans utilisation des seuils]]</f>
        <v>4.0885659194354759E-2</v>
      </c>
      <c r="W16" s="13">
        <f>Tableau1[[#This Row],[p50]]-Tableau1[[#This Row],[durée moyenne entre le seuil bas et haut]]</f>
        <v>-7</v>
      </c>
      <c r="X16" s="25">
        <f>W16/Tableau1[[#This Row],[p50]]</f>
        <v>-0.46666666666666667</v>
      </c>
    </row>
    <row r="17" spans="1:24" x14ac:dyDescent="0.35">
      <c r="A17" s="13" t="s">
        <v>40</v>
      </c>
      <c r="B17" s="15" t="s">
        <v>50</v>
      </c>
      <c r="C17" s="13">
        <v>8</v>
      </c>
      <c r="D17" s="21" t="s">
        <v>51</v>
      </c>
      <c r="E17" s="13">
        <v>34167</v>
      </c>
      <c r="F17" s="13">
        <v>21522</v>
      </c>
      <c r="G17" s="13">
        <v>12172</v>
      </c>
      <c r="H17" s="13">
        <v>473</v>
      </c>
      <c r="I17" s="13">
        <v>0</v>
      </c>
      <c r="J17" s="19" t="s">
        <v>47</v>
      </c>
      <c r="K17" s="19" t="s">
        <v>44</v>
      </c>
      <c r="L17" s="29">
        <v>30</v>
      </c>
      <c r="M17" s="14">
        <v>19.681524599314201</v>
      </c>
      <c r="N17" s="13">
        <v>18</v>
      </c>
      <c r="O17" s="13">
        <v>30</v>
      </c>
      <c r="P17" s="13">
        <v>45</v>
      </c>
      <c r="Q17" s="35">
        <f>Tableau1[[#This Row],[p75]]-Tableau1[[#This Row],[p25]]</f>
        <v>27</v>
      </c>
      <c r="R17" s="17" t="s">
        <v>43</v>
      </c>
      <c r="S17" s="13">
        <v>31</v>
      </c>
      <c r="T17" s="27">
        <f>Tableau1[[#This Row],[nombre d''occurrences entre le seuil bas et le seuil haut]]/Tableau1[[#This Row],[nombre d''occurrences totales]]</f>
        <v>0.35625018292504462</v>
      </c>
      <c r="U17" s="31">
        <f>Tableau1[[#This Row],[durée moyenne entre le seuil bas et haut]]-Tableau1[[#This Row],[durée moyenne  sans utilisation des seuils]]</f>
        <v>10.318475400685799</v>
      </c>
      <c r="V17" s="32">
        <f>U17/Tableau1[[#This Row],[durée moyenne  sans utilisation des seuils]]</f>
        <v>0.52427215933491977</v>
      </c>
      <c r="W17" s="13">
        <f>Tableau1[[#This Row],[p50]]-Tableau1[[#This Row],[durée moyenne entre le seuil bas et haut]]</f>
        <v>0</v>
      </c>
      <c r="X17" s="25">
        <f>W17/Tableau1[[#This Row],[p50]]</f>
        <v>0</v>
      </c>
    </row>
    <row r="18" spans="1:24" x14ac:dyDescent="0.35">
      <c r="A18" s="13" t="s">
        <v>40</v>
      </c>
      <c r="B18" s="15" t="s">
        <v>52</v>
      </c>
      <c r="C18" s="13">
        <v>9</v>
      </c>
      <c r="D18" s="21" t="s">
        <v>53</v>
      </c>
      <c r="E18" s="13">
        <v>15022</v>
      </c>
      <c r="F18" s="13">
        <v>7191</v>
      </c>
      <c r="G18" s="13">
        <v>7771</v>
      </c>
      <c r="H18" s="13">
        <v>59</v>
      </c>
      <c r="I18" s="13">
        <v>1</v>
      </c>
      <c r="J18" s="19" t="s">
        <v>47</v>
      </c>
      <c r="K18" s="19" t="s">
        <v>44</v>
      </c>
      <c r="L18" s="29">
        <v>24</v>
      </c>
      <c r="M18" s="14">
        <v>22.4198325820992</v>
      </c>
      <c r="N18" s="13">
        <v>15</v>
      </c>
      <c r="O18" s="13">
        <v>20</v>
      </c>
      <c r="P18" s="13">
        <v>30</v>
      </c>
      <c r="Q18" s="35">
        <f>Tableau1[[#This Row],[p75]]-Tableau1[[#This Row],[p25]]</f>
        <v>15</v>
      </c>
      <c r="R18" s="17" t="s">
        <v>43</v>
      </c>
      <c r="S18" s="13">
        <v>15</v>
      </c>
      <c r="T18" s="26">
        <f>Tableau1[[#This Row],[nombre d''occurrences entre le seuil bas et le seuil haut]]/Tableau1[[#This Row],[nombre d''occurrences totales]]</f>
        <v>0.5173079483424311</v>
      </c>
      <c r="U18" s="31">
        <f>Tableau1[[#This Row],[durée moyenne entre le seuil bas et haut]]-Tableau1[[#This Row],[durée moyenne  sans utilisation des seuils]]</f>
        <v>1.5801674179007996</v>
      </c>
      <c r="V18" s="24">
        <f>U18/Tableau1[[#This Row],[durée moyenne  sans utilisation des seuils]]</f>
        <v>7.0480785800446255E-2</v>
      </c>
      <c r="W18" s="13">
        <f>Tableau1[[#This Row],[p50]]-Tableau1[[#This Row],[durée moyenne entre le seuil bas et haut]]</f>
        <v>-4</v>
      </c>
      <c r="X18" s="25">
        <f>W18/Tableau1[[#This Row],[p50]]</f>
        <v>-0.2</v>
      </c>
    </row>
    <row r="19" spans="1:24" x14ac:dyDescent="0.35">
      <c r="A19" s="13" t="s">
        <v>54</v>
      </c>
      <c r="B19" s="15" t="s">
        <v>55</v>
      </c>
      <c r="C19" s="13">
        <v>1</v>
      </c>
      <c r="D19" s="21" t="s">
        <v>56</v>
      </c>
      <c r="E19" s="13">
        <v>16050</v>
      </c>
      <c r="F19" s="13">
        <v>5771</v>
      </c>
      <c r="G19" s="13">
        <v>10157</v>
      </c>
      <c r="H19" s="13">
        <v>93</v>
      </c>
      <c r="I19" s="13">
        <v>29</v>
      </c>
      <c r="J19" s="19" t="s">
        <v>47</v>
      </c>
      <c r="K19" s="19" t="s">
        <v>44</v>
      </c>
      <c r="L19" s="29">
        <v>30</v>
      </c>
      <c r="M19" s="14">
        <v>29.4812771345876</v>
      </c>
      <c r="N19" s="13">
        <v>15</v>
      </c>
      <c r="O19" s="13">
        <v>30</v>
      </c>
      <c r="P19" s="13">
        <v>40</v>
      </c>
      <c r="Q19" s="35">
        <f>Tableau1[[#This Row],[p75]]-Tableau1[[#This Row],[p25]]</f>
        <v>25</v>
      </c>
      <c r="R19" s="17" t="s">
        <v>57</v>
      </c>
      <c r="S19" s="13">
        <v>24</v>
      </c>
      <c r="T19" s="26">
        <f>Tableau1[[#This Row],[nombre d''occurrences entre le seuil bas et le seuil haut]]/Tableau1[[#This Row],[nombre d''occurrences totales]]</f>
        <v>0.63283489096573209</v>
      </c>
      <c r="U19" s="31">
        <f>Tableau1[[#This Row],[durée moyenne entre le seuil bas et haut]]-Tableau1[[#This Row],[durée moyenne  sans utilisation des seuils]]</f>
        <v>0.51872286541239987</v>
      </c>
      <c r="V19" s="24">
        <f>U19/Tableau1[[#This Row],[durée moyenne  sans utilisation des seuils]]</f>
        <v>1.7594993020293253E-2</v>
      </c>
      <c r="W19" s="13">
        <f>Tableau1[[#This Row],[p50]]-Tableau1[[#This Row],[durée moyenne entre le seuil bas et haut]]</f>
        <v>0</v>
      </c>
      <c r="X19" s="25">
        <f>W19/Tableau1[[#This Row],[p50]]</f>
        <v>0</v>
      </c>
    </row>
    <row r="20" spans="1:24" x14ac:dyDescent="0.35">
      <c r="A20" s="13" t="s">
        <v>54</v>
      </c>
      <c r="B20" s="15" t="s">
        <v>58</v>
      </c>
      <c r="C20" s="13">
        <v>1</v>
      </c>
      <c r="D20" s="21" t="s">
        <v>59</v>
      </c>
      <c r="E20" s="13">
        <v>2097</v>
      </c>
      <c r="F20" s="13">
        <v>987</v>
      </c>
      <c r="G20" s="13">
        <v>981</v>
      </c>
      <c r="H20" s="13">
        <v>129</v>
      </c>
      <c r="I20" s="13">
        <v>0</v>
      </c>
      <c r="J20" s="19" t="s">
        <v>11</v>
      </c>
      <c r="K20" s="19" t="s">
        <v>44</v>
      </c>
      <c r="L20" s="29">
        <v>34</v>
      </c>
      <c r="M20" s="14">
        <v>30.408026755852799</v>
      </c>
      <c r="N20" s="13">
        <v>30</v>
      </c>
      <c r="O20" s="13">
        <v>30</v>
      </c>
      <c r="P20" s="13">
        <v>45</v>
      </c>
      <c r="Q20" s="35">
        <f>Tableau1[[#This Row],[p75]]-Tableau1[[#This Row],[p25]]</f>
        <v>15</v>
      </c>
      <c r="R20" s="17" t="s">
        <v>57</v>
      </c>
      <c r="S20" s="13">
        <v>12</v>
      </c>
      <c r="T20" s="27">
        <f>Tableau1[[#This Row],[nombre d''occurrences entre le seuil bas et le seuil haut]]/Tableau1[[#This Row],[nombre d''occurrences totales]]</f>
        <v>0.46781115879828328</v>
      </c>
      <c r="U20" s="31">
        <f>Tableau1[[#This Row],[durée moyenne entre le seuil bas et haut]]-Tableau1[[#This Row],[durée moyenne  sans utilisation des seuils]]</f>
        <v>3.5919732441472014</v>
      </c>
      <c r="V20" s="24">
        <f>U20/Tableau1[[#This Row],[durée moyenne  sans utilisation des seuils]]</f>
        <v>0.1181258249010135</v>
      </c>
      <c r="W20" s="13">
        <f>Tableau1[[#This Row],[p50]]-Tableau1[[#This Row],[durée moyenne entre le seuil bas et haut]]</f>
        <v>-4</v>
      </c>
      <c r="X20" s="25">
        <f>W20/Tableau1[[#This Row],[p50]]</f>
        <v>-0.13333333333333333</v>
      </c>
    </row>
    <row r="21" spans="1:24" x14ac:dyDescent="0.35">
      <c r="A21" s="13" t="s">
        <v>54</v>
      </c>
      <c r="B21" s="15" t="s">
        <v>60</v>
      </c>
      <c r="C21" s="13">
        <v>2</v>
      </c>
      <c r="D21" s="21" t="s">
        <v>61</v>
      </c>
      <c r="E21" s="13">
        <v>16039</v>
      </c>
      <c r="F21" s="13">
        <v>6371</v>
      </c>
      <c r="G21" s="13">
        <v>9617</v>
      </c>
      <c r="H21" s="13">
        <v>51</v>
      </c>
      <c r="I21" s="13">
        <v>0</v>
      </c>
      <c r="J21" s="19" t="s">
        <v>47</v>
      </c>
      <c r="K21" s="19" t="s">
        <v>44</v>
      </c>
      <c r="L21" s="29">
        <v>29</v>
      </c>
      <c r="M21" s="14">
        <v>28.167664670658699</v>
      </c>
      <c r="N21" s="13">
        <v>15</v>
      </c>
      <c r="O21" s="13">
        <v>30</v>
      </c>
      <c r="P21" s="13">
        <v>30</v>
      </c>
      <c r="Q21" s="35">
        <f>Tableau1[[#This Row],[p75]]-Tableau1[[#This Row],[p25]]</f>
        <v>15</v>
      </c>
      <c r="R21" s="17" t="s">
        <v>57</v>
      </c>
      <c r="S21" s="13">
        <v>26</v>
      </c>
      <c r="T21" s="26">
        <f>Tableau1[[#This Row],[nombre d''occurrences entre le seuil bas et le seuil haut]]/Tableau1[[#This Row],[nombre d''occurrences totales]]</f>
        <v>0.5996009726292163</v>
      </c>
      <c r="U21" s="31">
        <f>Tableau1[[#This Row],[durée moyenne entre le seuil bas et haut]]-Tableau1[[#This Row],[durée moyenne  sans utilisation des seuils]]</f>
        <v>0.83233532934130139</v>
      </c>
      <c r="V21" s="24">
        <f>U21/Tableau1[[#This Row],[durée moyenne  sans utilisation des seuils]]</f>
        <v>2.9549319727890572E-2</v>
      </c>
      <c r="W21" s="13">
        <f>Tableau1[[#This Row],[p50]]-Tableau1[[#This Row],[durée moyenne entre le seuil bas et haut]]</f>
        <v>1</v>
      </c>
      <c r="X21" s="25">
        <f>W21/Tableau1[[#This Row],[p50]]</f>
        <v>3.3333333333333333E-2</v>
      </c>
    </row>
    <row r="22" spans="1:24" x14ac:dyDescent="0.35">
      <c r="A22" s="13" t="s">
        <v>54</v>
      </c>
      <c r="B22" s="15" t="s">
        <v>62</v>
      </c>
      <c r="C22" s="13">
        <v>2</v>
      </c>
      <c r="D22" s="21" t="s">
        <v>63</v>
      </c>
      <c r="E22" s="13">
        <v>9913</v>
      </c>
      <c r="F22" s="13">
        <v>3429</v>
      </c>
      <c r="G22" s="13">
        <v>6417</v>
      </c>
      <c r="H22" s="13">
        <v>67</v>
      </c>
      <c r="I22" s="13">
        <v>0</v>
      </c>
      <c r="J22" s="19" t="s">
        <v>47</v>
      </c>
      <c r="K22" s="19" t="s">
        <v>44</v>
      </c>
      <c r="L22" s="29">
        <v>27</v>
      </c>
      <c r="M22" s="14">
        <v>25.4536380731954</v>
      </c>
      <c r="N22" s="13">
        <v>15</v>
      </c>
      <c r="O22" s="13">
        <v>25</v>
      </c>
      <c r="P22" s="13">
        <v>30</v>
      </c>
      <c r="Q22" s="35">
        <f>Tableau1[[#This Row],[p75]]-Tableau1[[#This Row],[p25]]</f>
        <v>15</v>
      </c>
      <c r="R22" s="17" t="s">
        <v>57</v>
      </c>
      <c r="S22" s="13">
        <v>22</v>
      </c>
      <c r="T22" s="26">
        <f>Tableau1[[#This Row],[nombre d''occurrences entre le seuil bas et le seuil haut]]/Tableau1[[#This Row],[nombre d''occurrences totales]]</f>
        <v>0.64733178654292345</v>
      </c>
      <c r="U22" s="31">
        <f>Tableau1[[#This Row],[durée moyenne entre le seuil bas et haut]]-Tableau1[[#This Row],[durée moyenne  sans utilisation des seuils]]</f>
        <v>1.5463619268046003</v>
      </c>
      <c r="V22" s="24">
        <f>U22/Tableau1[[#This Row],[durée moyenne  sans utilisation des seuils]]</f>
        <v>6.0752098476368137E-2</v>
      </c>
      <c r="W22" s="13">
        <f>Tableau1[[#This Row],[p50]]-Tableau1[[#This Row],[durée moyenne entre le seuil bas et haut]]</f>
        <v>-2</v>
      </c>
      <c r="X22" s="25">
        <f>W22/Tableau1[[#This Row],[p50]]</f>
        <v>-0.08</v>
      </c>
    </row>
    <row r="23" spans="1:24" x14ac:dyDescent="0.35">
      <c r="A23" s="13" t="s">
        <v>54</v>
      </c>
      <c r="B23" s="15" t="s">
        <v>64</v>
      </c>
      <c r="C23" s="13">
        <v>3</v>
      </c>
      <c r="D23" s="21" t="s">
        <v>65</v>
      </c>
      <c r="E23" s="13">
        <v>4650</v>
      </c>
      <c r="F23" s="13">
        <v>1956</v>
      </c>
      <c r="G23" s="13">
        <v>2650</v>
      </c>
      <c r="H23" s="13">
        <v>44</v>
      </c>
      <c r="I23" s="13">
        <v>0</v>
      </c>
      <c r="J23" s="19" t="s">
        <v>47</v>
      </c>
      <c r="K23" s="19" t="s">
        <v>44</v>
      </c>
      <c r="L23" s="29">
        <v>24</v>
      </c>
      <c r="M23" s="14">
        <v>21.39336492891</v>
      </c>
      <c r="N23" s="13">
        <v>10</v>
      </c>
      <c r="O23" s="13">
        <v>20</v>
      </c>
      <c r="P23" s="13">
        <v>30</v>
      </c>
      <c r="Q23" s="35">
        <f>Tableau1[[#This Row],[p75]]-Tableau1[[#This Row],[p25]]</f>
        <v>20</v>
      </c>
      <c r="R23" s="17" t="s">
        <v>57</v>
      </c>
      <c r="S23" s="13">
        <v>21</v>
      </c>
      <c r="T23" s="26">
        <f>Tableau1[[#This Row],[nombre d''occurrences entre le seuil bas et le seuil haut]]/Tableau1[[#This Row],[nombre d''occurrences totales]]</f>
        <v>0.56989247311827962</v>
      </c>
      <c r="U23" s="31">
        <f>Tableau1[[#This Row],[durée moyenne entre le seuil bas et haut]]-Tableau1[[#This Row],[durée moyenne  sans utilisation des seuils]]</f>
        <v>2.6066350710900004</v>
      </c>
      <c r="V23" s="24">
        <f>U23/Tableau1[[#This Row],[durée moyenne  sans utilisation des seuils]]</f>
        <v>0.12184315463003741</v>
      </c>
      <c r="W23" s="13">
        <f>Tableau1[[#This Row],[p50]]-Tableau1[[#This Row],[durée moyenne entre le seuil bas et haut]]</f>
        <v>-4</v>
      </c>
      <c r="X23" s="25">
        <f>W23/Tableau1[[#This Row],[p50]]</f>
        <v>-0.2</v>
      </c>
    </row>
    <row r="24" spans="1:24" x14ac:dyDescent="0.35">
      <c r="A24" s="13" t="s">
        <v>54</v>
      </c>
      <c r="B24" s="15" t="s">
        <v>66</v>
      </c>
      <c r="C24" s="13">
        <v>4</v>
      </c>
      <c r="D24" s="21" t="s">
        <v>67</v>
      </c>
      <c r="E24" s="13">
        <v>3332</v>
      </c>
      <c r="F24" s="13">
        <v>1663</v>
      </c>
      <c r="G24" s="13">
        <v>1485</v>
      </c>
      <c r="H24" s="13">
        <v>184</v>
      </c>
      <c r="I24" s="13">
        <v>0</v>
      </c>
      <c r="J24" s="19" t="s">
        <v>11</v>
      </c>
      <c r="K24" s="19" t="s">
        <v>44</v>
      </c>
      <c r="L24" s="29">
        <v>32</v>
      </c>
      <c r="M24" s="14">
        <v>26.4236037934668</v>
      </c>
      <c r="N24" s="13">
        <v>20</v>
      </c>
      <c r="O24" s="13">
        <v>30</v>
      </c>
      <c r="P24" s="13">
        <v>40</v>
      </c>
      <c r="Q24" s="35">
        <f>Tableau1[[#This Row],[p75]]-Tableau1[[#This Row],[p25]]</f>
        <v>20</v>
      </c>
      <c r="R24" s="17" t="s">
        <v>57</v>
      </c>
      <c r="S24" s="13">
        <v>21</v>
      </c>
      <c r="T24" s="27">
        <f>Tableau1[[#This Row],[nombre d''occurrences entre le seuil bas et le seuil haut]]/Tableau1[[#This Row],[nombre d''occurrences totales]]</f>
        <v>0.44567827130852339</v>
      </c>
      <c r="U24" s="31">
        <f>Tableau1[[#This Row],[durée moyenne entre le seuil bas et haut]]-Tableau1[[#This Row],[durée moyenne  sans utilisation des seuils]]</f>
        <v>5.5763962065332002</v>
      </c>
      <c r="V24" s="32">
        <f>U24/Tableau1[[#This Row],[durée moyenne  sans utilisation des seuils]]</f>
        <v>0.2110384431328764</v>
      </c>
      <c r="W24" s="13">
        <f>Tableau1[[#This Row],[p50]]-Tableau1[[#This Row],[durée moyenne entre le seuil bas et haut]]</f>
        <v>-2</v>
      </c>
      <c r="X24" s="25">
        <f>W24/Tableau1[[#This Row],[p50]]</f>
        <v>-6.6666666666666666E-2</v>
      </c>
    </row>
    <row r="25" spans="1:24" x14ac:dyDescent="0.35">
      <c r="A25" s="13" t="s">
        <v>54</v>
      </c>
      <c r="B25" s="15" t="s">
        <v>68</v>
      </c>
      <c r="C25" s="13">
        <v>5</v>
      </c>
      <c r="D25" s="21" t="s">
        <v>69</v>
      </c>
      <c r="E25" s="13">
        <v>8517</v>
      </c>
      <c r="F25" s="13">
        <v>2947</v>
      </c>
      <c r="G25" s="13">
        <v>5453</v>
      </c>
      <c r="H25" s="13">
        <v>117</v>
      </c>
      <c r="I25" s="13">
        <v>0</v>
      </c>
      <c r="J25" s="19" t="s">
        <v>47</v>
      </c>
      <c r="K25" s="19" t="s">
        <v>44</v>
      </c>
      <c r="L25" s="29">
        <v>21</v>
      </c>
      <c r="M25" s="14">
        <v>19.0566646191646</v>
      </c>
      <c r="N25" s="13">
        <v>15</v>
      </c>
      <c r="O25" s="13">
        <v>15</v>
      </c>
      <c r="P25" s="13">
        <v>30</v>
      </c>
      <c r="Q25" s="35">
        <f>Tableau1[[#This Row],[p75]]-Tableau1[[#This Row],[p25]]</f>
        <v>15</v>
      </c>
      <c r="R25" s="17" t="s">
        <v>57</v>
      </c>
      <c r="S25" s="13">
        <v>24</v>
      </c>
      <c r="T25" s="26">
        <f>Tableau1[[#This Row],[nombre d''occurrences entre le seuil bas et le seuil haut]]/Tableau1[[#This Row],[nombre d''occurrences totales]]</f>
        <v>0.64024891393683225</v>
      </c>
      <c r="U25" s="31">
        <f>Tableau1[[#This Row],[durée moyenne entre le seuil bas et haut]]-Tableau1[[#This Row],[durée moyenne  sans utilisation des seuils]]</f>
        <v>1.9433353808353999</v>
      </c>
      <c r="V25" s="24">
        <f>U25/Tableau1[[#This Row],[durée moyenne  sans utilisation des seuils]]</f>
        <v>0.1019766795329471</v>
      </c>
      <c r="W25" s="13">
        <f>Tableau1[[#This Row],[p50]]-Tableau1[[#This Row],[durée moyenne entre le seuil bas et haut]]</f>
        <v>-6</v>
      </c>
      <c r="X25" s="25">
        <f>W25/Tableau1[[#This Row],[p50]]</f>
        <v>-0.4</v>
      </c>
    </row>
    <row r="26" spans="1:24" x14ac:dyDescent="0.35">
      <c r="A26" s="13" t="s">
        <v>54</v>
      </c>
      <c r="B26" s="15" t="s">
        <v>70</v>
      </c>
      <c r="C26" s="13">
        <v>6</v>
      </c>
      <c r="D26" s="21" t="s">
        <v>71</v>
      </c>
      <c r="E26" s="13">
        <v>1570</v>
      </c>
      <c r="F26" s="13">
        <v>978</v>
      </c>
      <c r="G26" s="13">
        <v>535</v>
      </c>
      <c r="H26" s="13">
        <v>57</v>
      </c>
      <c r="I26" s="13">
        <v>0</v>
      </c>
      <c r="J26" s="19" t="s">
        <v>11</v>
      </c>
      <c r="K26" s="19" t="s">
        <v>44</v>
      </c>
      <c r="L26" s="29">
        <v>36</v>
      </c>
      <c r="M26" s="14">
        <v>25.278810408921899</v>
      </c>
      <c r="N26" s="13">
        <v>20</v>
      </c>
      <c r="O26" s="13">
        <v>30</v>
      </c>
      <c r="P26" s="13">
        <v>50</v>
      </c>
      <c r="Q26" s="35">
        <f>Tableau1[[#This Row],[p75]]-Tableau1[[#This Row],[p25]]</f>
        <v>30</v>
      </c>
      <c r="R26" s="17" t="s">
        <v>57</v>
      </c>
      <c r="S26" s="13">
        <v>16</v>
      </c>
      <c r="T26" s="27">
        <f>Tableau1[[#This Row],[nombre d''occurrences entre le seuil bas et le seuil haut]]/Tableau1[[#This Row],[nombre d''occurrences totales]]</f>
        <v>0.34076433121019106</v>
      </c>
      <c r="U26" s="31">
        <f>Tableau1[[#This Row],[durée moyenne entre le seuil bas et haut]]-Tableau1[[#This Row],[durée moyenne  sans utilisation des seuils]]</f>
        <v>10.721189591078101</v>
      </c>
      <c r="V26" s="32">
        <f>U26/Tableau1[[#This Row],[durée moyenne  sans utilisation des seuils]]</f>
        <v>0.42411764705882543</v>
      </c>
      <c r="W26" s="13">
        <f>Tableau1[[#This Row],[p50]]-Tableau1[[#This Row],[durée moyenne entre le seuil bas et haut]]</f>
        <v>-6</v>
      </c>
      <c r="X26" s="25">
        <f>W26/Tableau1[[#This Row],[p50]]</f>
        <v>-0.2</v>
      </c>
    </row>
    <row r="27" spans="1:24" x14ac:dyDescent="0.35">
      <c r="A27" s="13" t="s">
        <v>54</v>
      </c>
      <c r="B27" s="15" t="s">
        <v>72</v>
      </c>
      <c r="C27" s="13">
        <v>7</v>
      </c>
      <c r="D27" s="21" t="s">
        <v>73</v>
      </c>
      <c r="E27" s="13">
        <v>366</v>
      </c>
      <c r="F27" s="13">
        <v>11</v>
      </c>
      <c r="G27" s="13">
        <v>278</v>
      </c>
      <c r="H27" s="13">
        <v>77</v>
      </c>
      <c r="I27" s="13">
        <v>0</v>
      </c>
      <c r="J27" s="19" t="s">
        <v>11</v>
      </c>
      <c r="K27" s="19" t="s">
        <v>44</v>
      </c>
      <c r="L27" s="29">
        <v>33</v>
      </c>
      <c r="M27" s="14">
        <v>28.439560439560399</v>
      </c>
      <c r="N27" s="13">
        <v>25</v>
      </c>
      <c r="O27" s="13">
        <v>30</v>
      </c>
      <c r="P27" s="13">
        <v>45</v>
      </c>
      <c r="Q27" s="35">
        <f>Tableau1[[#This Row],[p75]]-Tableau1[[#This Row],[p25]]</f>
        <v>20</v>
      </c>
      <c r="R27" s="17" t="s">
        <v>57</v>
      </c>
      <c r="S27" s="23">
        <v>7</v>
      </c>
      <c r="T27" s="25">
        <f>Tableau1[[#This Row],[nombre d''occurrences entre le seuil bas et le seuil haut]]/Tableau1[[#This Row],[nombre d''occurrences totales]]</f>
        <v>0.7595628415300546</v>
      </c>
      <c r="U27" s="31">
        <f>Tableau1[[#This Row],[durée moyenne entre le seuil bas et haut]]-Tableau1[[#This Row],[durée moyenne  sans utilisation des seuils]]</f>
        <v>4.5604395604396011</v>
      </c>
      <c r="V27" s="24">
        <f>U27/Tableau1[[#This Row],[durée moyenne  sans utilisation des seuils]]</f>
        <v>0.16035548686244369</v>
      </c>
      <c r="W27" s="13">
        <f>Tableau1[[#This Row],[p50]]-Tableau1[[#This Row],[durée moyenne entre le seuil bas et haut]]</f>
        <v>-3</v>
      </c>
      <c r="X27" s="25">
        <f>W27/Tableau1[[#This Row],[p50]]</f>
        <v>-0.1</v>
      </c>
    </row>
    <row r="28" spans="1:24" x14ac:dyDescent="0.35">
      <c r="A28" s="13" t="s">
        <v>54</v>
      </c>
      <c r="B28" s="15" t="s">
        <v>74</v>
      </c>
      <c r="C28" s="13">
        <v>8</v>
      </c>
      <c r="D28" s="21" t="s">
        <v>75</v>
      </c>
      <c r="E28" s="13">
        <v>2953</v>
      </c>
      <c r="F28" s="13">
        <v>1497</v>
      </c>
      <c r="G28" s="13">
        <v>1392</v>
      </c>
      <c r="H28" s="13">
        <v>64</v>
      </c>
      <c r="I28" s="13">
        <v>0</v>
      </c>
      <c r="J28" s="19" t="s">
        <v>47</v>
      </c>
      <c r="K28" s="19" t="s">
        <v>44</v>
      </c>
      <c r="L28" s="29">
        <v>23</v>
      </c>
      <c r="M28" s="14">
        <v>20.907464528069099</v>
      </c>
      <c r="N28" s="13">
        <v>10</v>
      </c>
      <c r="O28" s="13">
        <v>20</v>
      </c>
      <c r="P28" s="13">
        <v>30</v>
      </c>
      <c r="Q28" s="35">
        <f>Tableau1[[#This Row],[p75]]-Tableau1[[#This Row],[p25]]</f>
        <v>20</v>
      </c>
      <c r="R28" s="17" t="s">
        <v>57</v>
      </c>
      <c r="S28" s="13">
        <v>20</v>
      </c>
      <c r="T28" s="27">
        <f>Tableau1[[#This Row],[nombre d''occurrences entre le seuil bas et le seuil haut]]/Tableau1[[#This Row],[nombre d''occurrences totales]]</f>
        <v>0.4713850321706739</v>
      </c>
      <c r="U28" s="31">
        <f>Tableau1[[#This Row],[durée moyenne entre le seuil bas et haut]]-Tableau1[[#This Row],[durée moyenne  sans utilisation des seuils]]</f>
        <v>2.0925354719309013</v>
      </c>
      <c r="V28" s="24">
        <f>U28/Tableau1[[#This Row],[durée moyenne  sans utilisation des seuils]]</f>
        <v>0.10008556843999852</v>
      </c>
      <c r="W28" s="13">
        <f>Tableau1[[#This Row],[p50]]-Tableau1[[#This Row],[durée moyenne entre le seuil bas et haut]]</f>
        <v>-3</v>
      </c>
      <c r="X28" s="25">
        <f>W28/Tableau1[[#This Row],[p50]]</f>
        <v>-0.15</v>
      </c>
    </row>
    <row r="29" spans="1:24" x14ac:dyDescent="0.35">
      <c r="A29" s="13" t="s">
        <v>54</v>
      </c>
      <c r="B29" s="15" t="s">
        <v>76</v>
      </c>
      <c r="C29" s="13">
        <v>9</v>
      </c>
      <c r="D29" s="21" t="s">
        <v>77</v>
      </c>
      <c r="E29" s="13">
        <v>2757</v>
      </c>
      <c r="F29" s="13">
        <v>2262</v>
      </c>
      <c r="G29" s="13">
        <v>490</v>
      </c>
      <c r="H29" s="13">
        <v>5</v>
      </c>
      <c r="I29" s="13">
        <v>0</v>
      </c>
      <c r="J29" s="19" t="s">
        <v>47</v>
      </c>
      <c r="K29" s="19" t="s">
        <v>44</v>
      </c>
      <c r="L29" s="29">
        <v>25</v>
      </c>
      <c r="M29" s="14">
        <v>23.998058252427199</v>
      </c>
      <c r="N29" s="13">
        <v>15</v>
      </c>
      <c r="O29" s="13">
        <v>30</v>
      </c>
      <c r="P29" s="13">
        <v>30</v>
      </c>
      <c r="Q29" s="35">
        <f>Tableau1[[#This Row],[p75]]-Tableau1[[#This Row],[p25]]</f>
        <v>15</v>
      </c>
      <c r="R29" s="17" t="s">
        <v>57</v>
      </c>
      <c r="S29" s="13">
        <v>12</v>
      </c>
      <c r="T29" s="28">
        <f>Tableau1[[#This Row],[nombre d''occurrences entre le seuil bas et le seuil haut]]/Tableau1[[#This Row],[nombre d''occurrences totales]]</f>
        <v>0.17772941603191875</v>
      </c>
      <c r="U29" s="31">
        <f>Tableau1[[#This Row],[durée moyenne entre le seuil bas et haut]]-Tableau1[[#This Row],[durée moyenne  sans utilisation des seuils]]</f>
        <v>1.0019417475728005</v>
      </c>
      <c r="V29" s="24">
        <f>U29/Tableau1[[#This Row],[durée moyenne  sans utilisation des seuils]]</f>
        <v>4.1750950724167971E-2</v>
      </c>
      <c r="W29" s="13">
        <f>Tableau1[[#This Row],[p50]]-Tableau1[[#This Row],[durée moyenne entre le seuil bas et haut]]</f>
        <v>5</v>
      </c>
      <c r="X29" s="25">
        <f>W29/Tableau1[[#This Row],[p50]]</f>
        <v>0.16666666666666666</v>
      </c>
    </row>
    <row r="30" spans="1:24" x14ac:dyDescent="0.35">
      <c r="A30" s="13" t="s">
        <v>54</v>
      </c>
      <c r="B30" s="15" t="s">
        <v>78</v>
      </c>
      <c r="C30" s="13">
        <v>10</v>
      </c>
      <c r="D30" s="21" t="s">
        <v>79</v>
      </c>
      <c r="E30" s="13">
        <v>437</v>
      </c>
      <c r="F30" s="13">
        <v>27</v>
      </c>
      <c r="G30" s="13">
        <v>410</v>
      </c>
      <c r="H30" s="13">
        <v>0</v>
      </c>
      <c r="I30" s="13">
        <v>0</v>
      </c>
      <c r="J30" s="19" t="s">
        <v>47</v>
      </c>
      <c r="K30" s="19" t="s">
        <v>44</v>
      </c>
      <c r="L30" s="29">
        <v>33</v>
      </c>
      <c r="M30" s="14">
        <v>32.978208232445503</v>
      </c>
      <c r="N30" s="13">
        <v>20</v>
      </c>
      <c r="O30" s="13">
        <v>30</v>
      </c>
      <c r="P30" s="13">
        <v>45</v>
      </c>
      <c r="Q30" s="35">
        <f>Tableau1[[#This Row],[p75]]-Tableau1[[#This Row],[p25]]</f>
        <v>25</v>
      </c>
      <c r="R30" s="17" t="s">
        <v>57</v>
      </c>
      <c r="S30" s="13">
        <v>11</v>
      </c>
      <c r="T30" s="25">
        <f>Tableau1[[#This Row],[nombre d''occurrences entre le seuil bas et le seuil haut]]/Tableau1[[#This Row],[nombre d''occurrences totales]]</f>
        <v>0.93821510297482835</v>
      </c>
      <c r="U30" s="31">
        <f>Tableau1[[#This Row],[durée moyenne entre le seuil bas et haut]]-Tableau1[[#This Row],[durée moyenne  sans utilisation des seuils]]</f>
        <v>2.1791767554496744E-2</v>
      </c>
      <c r="V30" s="24">
        <f>U30/Tableau1[[#This Row],[durée moyenne  sans utilisation des seuils]]</f>
        <v>6.6079295154237592E-4</v>
      </c>
      <c r="W30" s="13">
        <f>Tableau1[[#This Row],[p50]]-Tableau1[[#This Row],[durée moyenne entre le seuil bas et haut]]</f>
        <v>-3</v>
      </c>
      <c r="X30" s="25">
        <f>W30/Tableau1[[#This Row],[p50]]</f>
        <v>-0.1</v>
      </c>
    </row>
    <row r="31" spans="1:24" x14ac:dyDescent="0.35">
      <c r="A31" s="13" t="s">
        <v>54</v>
      </c>
      <c r="B31" s="15" t="s">
        <v>80</v>
      </c>
      <c r="C31" s="13">
        <v>11</v>
      </c>
      <c r="D31" s="21" t="s">
        <v>81</v>
      </c>
      <c r="E31" s="13">
        <v>4288</v>
      </c>
      <c r="F31" s="13">
        <v>81</v>
      </c>
      <c r="G31" s="13">
        <v>4170</v>
      </c>
      <c r="H31" s="13">
        <v>37</v>
      </c>
      <c r="I31" s="13">
        <v>0</v>
      </c>
      <c r="J31" s="19" t="s">
        <v>47</v>
      </c>
      <c r="K31" s="19" t="s">
        <v>44</v>
      </c>
      <c r="L31" s="29">
        <v>29</v>
      </c>
      <c r="M31" s="14">
        <v>29.078591417910399</v>
      </c>
      <c r="N31" s="13">
        <v>15</v>
      </c>
      <c r="O31" s="13">
        <v>30</v>
      </c>
      <c r="P31" s="13">
        <v>30</v>
      </c>
      <c r="Q31" s="35">
        <f>Tableau1[[#This Row],[p75]]-Tableau1[[#This Row],[p25]]</f>
        <v>15</v>
      </c>
      <c r="R31" s="17" t="s">
        <v>57</v>
      </c>
      <c r="S31" s="13">
        <v>22</v>
      </c>
      <c r="T31" s="25">
        <f>Tableau1[[#This Row],[nombre d''occurrences entre le seuil bas et le seuil haut]]/Tableau1[[#This Row],[nombre d''occurrences totales]]</f>
        <v>0.97248134328358204</v>
      </c>
      <c r="U31" s="31">
        <f>Tableau1[[#This Row],[durée moyenne entre le seuil bas et haut]]-Tableau1[[#This Row],[durée moyenne  sans utilisation des seuils]]</f>
        <v>-7.8591417910399031E-2</v>
      </c>
      <c r="V31" s="24">
        <f>U31/Tableau1[[#This Row],[durée moyenne  sans utilisation des seuils]]</f>
        <v>-2.7027243782514225E-3</v>
      </c>
      <c r="W31" s="13">
        <f>Tableau1[[#This Row],[p50]]-Tableau1[[#This Row],[durée moyenne entre le seuil bas et haut]]</f>
        <v>1</v>
      </c>
      <c r="X31" s="25">
        <f>W31/Tableau1[[#This Row],[p50]]</f>
        <v>3.3333333333333333E-2</v>
      </c>
    </row>
    <row r="32" spans="1:24" x14ac:dyDescent="0.35">
      <c r="A32" s="13" t="s">
        <v>54</v>
      </c>
      <c r="B32" s="15" t="s">
        <v>82</v>
      </c>
      <c r="C32" s="13">
        <v>12</v>
      </c>
      <c r="D32" s="21" t="s">
        <v>83</v>
      </c>
      <c r="E32" s="13">
        <v>7276</v>
      </c>
      <c r="F32" s="13">
        <v>3530</v>
      </c>
      <c r="G32" s="13">
        <v>3516</v>
      </c>
      <c r="H32" s="13">
        <v>230</v>
      </c>
      <c r="I32" s="13">
        <v>0</v>
      </c>
      <c r="J32" s="19" t="s">
        <v>11</v>
      </c>
      <c r="K32" s="19" t="s">
        <v>44</v>
      </c>
      <c r="L32" s="29">
        <v>33</v>
      </c>
      <c r="M32" s="14">
        <v>27.453553129873001</v>
      </c>
      <c r="N32" s="13">
        <v>20</v>
      </c>
      <c r="O32" s="13">
        <v>30</v>
      </c>
      <c r="P32" s="13">
        <v>45</v>
      </c>
      <c r="Q32" s="35">
        <f>Tableau1[[#This Row],[p75]]-Tableau1[[#This Row],[p25]]</f>
        <v>25</v>
      </c>
      <c r="R32" s="17" t="s">
        <v>57</v>
      </c>
      <c r="S32" s="13">
        <v>29</v>
      </c>
      <c r="T32" s="27">
        <f>Tableau1[[#This Row],[nombre d''occurrences entre le seuil bas et le seuil haut]]/Tableau1[[#This Row],[nombre d''occurrences totales]]</f>
        <v>0.48323254535459043</v>
      </c>
      <c r="U32" s="31">
        <f>Tableau1[[#This Row],[durée moyenne entre le seuil bas et haut]]-Tableau1[[#This Row],[durée moyenne  sans utilisation des seuils]]</f>
        <v>5.5464468701269993</v>
      </c>
      <c r="V32" s="24">
        <f>U32/Tableau1[[#This Row],[durée moyenne  sans utilisation des seuils]]</f>
        <v>0.20203020147842907</v>
      </c>
      <c r="W32" s="13">
        <f>Tableau1[[#This Row],[p50]]-Tableau1[[#This Row],[durée moyenne entre le seuil bas et haut]]</f>
        <v>-3</v>
      </c>
      <c r="X32" s="25">
        <f>W32/Tableau1[[#This Row],[p50]]</f>
        <v>-0.1</v>
      </c>
    </row>
    <row r="33" spans="1:24" x14ac:dyDescent="0.35">
      <c r="A33" s="13" t="s">
        <v>54</v>
      </c>
      <c r="B33" s="15" t="s">
        <v>84</v>
      </c>
      <c r="C33" s="13">
        <v>13</v>
      </c>
      <c r="D33" s="21" t="s">
        <v>85</v>
      </c>
      <c r="E33" s="13">
        <v>8405</v>
      </c>
      <c r="F33" s="13">
        <v>3747</v>
      </c>
      <c r="G33" s="13">
        <v>4331</v>
      </c>
      <c r="H33" s="13">
        <v>327</v>
      </c>
      <c r="I33" s="13">
        <v>0</v>
      </c>
      <c r="J33" s="19" t="s">
        <v>11</v>
      </c>
      <c r="K33" s="19" t="s">
        <v>44</v>
      </c>
      <c r="L33" s="29">
        <v>32</v>
      </c>
      <c r="M33" s="14">
        <v>26.306848822577699</v>
      </c>
      <c r="N33" s="13">
        <v>20</v>
      </c>
      <c r="O33" s="13">
        <v>30</v>
      </c>
      <c r="P33" s="13">
        <v>45</v>
      </c>
      <c r="Q33" s="35">
        <f>Tableau1[[#This Row],[p75]]-Tableau1[[#This Row],[p25]]</f>
        <v>25</v>
      </c>
      <c r="R33" s="17" t="s">
        <v>57</v>
      </c>
      <c r="S33" s="13">
        <v>26</v>
      </c>
      <c r="T33" s="26">
        <f>Tableau1[[#This Row],[nombre d''occurrences entre le seuil bas et le seuil haut]]/Tableau1[[#This Row],[nombre d''occurrences totales]]</f>
        <v>0.51528851873884596</v>
      </c>
      <c r="U33" s="31">
        <f>Tableau1[[#This Row],[durée moyenne entre le seuil bas et haut]]-Tableau1[[#This Row],[durée moyenne  sans utilisation des seuils]]</f>
        <v>5.6931511774223011</v>
      </c>
      <c r="V33" s="32">
        <f>U33/Tableau1[[#This Row],[durée moyenne  sans utilisation des seuils]]</f>
        <v>0.21641327001264354</v>
      </c>
      <c r="W33" s="13">
        <f>Tableau1[[#This Row],[p50]]-Tableau1[[#This Row],[durée moyenne entre le seuil bas et haut]]</f>
        <v>-2</v>
      </c>
      <c r="X33" s="25">
        <f>W33/Tableau1[[#This Row],[p50]]</f>
        <v>-6.6666666666666666E-2</v>
      </c>
    </row>
    <row r="34" spans="1:24" x14ac:dyDescent="0.35">
      <c r="A34" s="13" t="s">
        <v>54</v>
      </c>
      <c r="B34" s="15" t="s">
        <v>86</v>
      </c>
      <c r="C34" s="13">
        <v>14</v>
      </c>
      <c r="D34" s="21" t="s">
        <v>87</v>
      </c>
      <c r="E34" s="13">
        <v>5521</v>
      </c>
      <c r="F34" s="13">
        <v>2664</v>
      </c>
      <c r="G34" s="13">
        <v>2690</v>
      </c>
      <c r="H34" s="13">
        <v>167</v>
      </c>
      <c r="I34" s="13">
        <v>0</v>
      </c>
      <c r="J34" s="19" t="s">
        <v>47</v>
      </c>
      <c r="K34" s="19" t="s">
        <v>44</v>
      </c>
      <c r="L34" s="29">
        <v>29</v>
      </c>
      <c r="M34" s="14">
        <v>25.752102148863301</v>
      </c>
      <c r="N34" s="13">
        <v>30</v>
      </c>
      <c r="O34" s="13">
        <v>30</v>
      </c>
      <c r="P34" s="13">
        <v>30</v>
      </c>
      <c r="Q34" s="35">
        <f>Tableau1[[#This Row],[p75]]-Tableau1[[#This Row],[p25]]</f>
        <v>0</v>
      </c>
      <c r="R34" s="17" t="s">
        <v>57</v>
      </c>
      <c r="S34" s="13">
        <v>20</v>
      </c>
      <c r="T34" s="27">
        <f>Tableau1[[#This Row],[nombre d''occurrences entre le seuil bas et le seuil haut]]/Tableau1[[#This Row],[nombre d''occurrences totales]]</f>
        <v>0.4872305741713458</v>
      </c>
      <c r="U34" s="31">
        <f>Tableau1[[#This Row],[durée moyenne entre le seuil bas et haut]]-Tableau1[[#This Row],[durée moyenne  sans utilisation des seuils]]</f>
        <v>3.2478978511366989</v>
      </c>
      <c r="V34" s="24">
        <f>U34/Tableau1[[#This Row],[durée moyenne  sans utilisation des seuils]]</f>
        <v>0.12612165920909341</v>
      </c>
      <c r="W34" s="13">
        <f>Tableau1[[#This Row],[p50]]-Tableau1[[#This Row],[durée moyenne entre le seuil bas et haut]]</f>
        <v>1</v>
      </c>
      <c r="X34" s="25">
        <f>W34/Tableau1[[#This Row],[p50]]</f>
        <v>3.3333333333333333E-2</v>
      </c>
    </row>
    <row r="35" spans="1:24" x14ac:dyDescent="0.35">
      <c r="A35" s="13" t="s">
        <v>88</v>
      </c>
      <c r="B35" s="15" t="s">
        <v>89</v>
      </c>
      <c r="C35" s="13">
        <v>1</v>
      </c>
      <c r="D35" s="21" t="s">
        <v>90</v>
      </c>
      <c r="E35" s="13">
        <v>19469</v>
      </c>
      <c r="F35" s="13">
        <v>1426</v>
      </c>
      <c r="G35" s="13">
        <v>18016</v>
      </c>
      <c r="H35" s="13">
        <v>27</v>
      </c>
      <c r="I35" s="13">
        <v>0</v>
      </c>
      <c r="J35" s="19" t="s">
        <v>47</v>
      </c>
      <c r="K35" s="19" t="s">
        <v>44</v>
      </c>
      <c r="L35" s="29">
        <v>33</v>
      </c>
      <c r="M35" s="14">
        <v>32.6563254593176</v>
      </c>
      <c r="N35" s="13">
        <v>20</v>
      </c>
      <c r="O35" s="13">
        <v>30</v>
      </c>
      <c r="P35" s="13">
        <v>40</v>
      </c>
      <c r="Q35" s="35">
        <f>Tableau1[[#This Row],[p75]]-Tableau1[[#This Row],[p25]]</f>
        <v>20</v>
      </c>
      <c r="R35" s="17" t="s">
        <v>91</v>
      </c>
      <c r="S35" s="13">
        <v>27</v>
      </c>
      <c r="T35" s="25">
        <f>Tableau1[[#This Row],[nombre d''occurrences entre le seuil bas et le seuil haut]]/Tableau1[[#This Row],[nombre d''occurrences totales]]</f>
        <v>0.92536853459345625</v>
      </c>
      <c r="U35" s="31">
        <f>Tableau1[[#This Row],[durée moyenne entre le seuil bas et haut]]-Tableau1[[#This Row],[durée moyenne  sans utilisation des seuils]]</f>
        <v>0.34367454068240022</v>
      </c>
      <c r="V35" s="24">
        <f>U35/Tableau1[[#This Row],[durée moyenne  sans utilisation des seuils]]</f>
        <v>1.0523980755597901E-2</v>
      </c>
      <c r="W35" s="13">
        <f>Tableau1[[#This Row],[p50]]-Tableau1[[#This Row],[durée moyenne entre le seuil bas et haut]]</f>
        <v>-3</v>
      </c>
      <c r="X35" s="25">
        <f>W35/Tableau1[[#This Row],[p50]]</f>
        <v>-0.1</v>
      </c>
    </row>
    <row r="36" spans="1:24" x14ac:dyDescent="0.35">
      <c r="A36" s="13" t="s">
        <v>88</v>
      </c>
      <c r="B36" s="15" t="s">
        <v>92</v>
      </c>
      <c r="C36" s="13">
        <v>4</v>
      </c>
      <c r="D36" s="21" t="s">
        <v>93</v>
      </c>
      <c r="E36" s="13">
        <v>2856</v>
      </c>
      <c r="F36" s="13">
        <v>331</v>
      </c>
      <c r="G36" s="13">
        <v>2488</v>
      </c>
      <c r="H36" s="13">
        <v>37</v>
      </c>
      <c r="I36" s="13">
        <v>0</v>
      </c>
      <c r="J36" s="19" t="s">
        <v>47</v>
      </c>
      <c r="K36" s="19" t="s">
        <v>44</v>
      </c>
      <c r="L36" s="29">
        <v>27</v>
      </c>
      <c r="M36" s="14">
        <v>27.511391517700702</v>
      </c>
      <c r="N36" s="13">
        <v>15</v>
      </c>
      <c r="O36" s="13">
        <v>30</v>
      </c>
      <c r="P36" s="13">
        <v>30</v>
      </c>
      <c r="Q36" s="35">
        <f>Tableau1[[#This Row],[p75]]-Tableau1[[#This Row],[p25]]</f>
        <v>15</v>
      </c>
      <c r="R36" s="17" t="s">
        <v>91</v>
      </c>
      <c r="S36" s="13">
        <v>18</v>
      </c>
      <c r="T36" s="25">
        <f>Tableau1[[#This Row],[nombre d''occurrences entre le seuil bas et le seuil haut]]/Tableau1[[#This Row],[nombre d''occurrences totales]]</f>
        <v>0.87114845938375352</v>
      </c>
      <c r="U36" s="31">
        <f>Tableau1[[#This Row],[durée moyenne entre le seuil bas et haut]]-Tableau1[[#This Row],[durée moyenne  sans utilisation des seuils]]</f>
        <v>-0.51139151770070157</v>
      </c>
      <c r="V36" s="24">
        <f>U36/Tableau1[[#This Row],[durée moyenne  sans utilisation des seuils]]</f>
        <v>-1.8588355204485919E-2</v>
      </c>
      <c r="W36" s="13">
        <f>Tableau1[[#This Row],[p50]]-Tableau1[[#This Row],[durée moyenne entre le seuil bas et haut]]</f>
        <v>3</v>
      </c>
      <c r="X36" s="25">
        <f>W36/Tableau1[[#This Row],[p50]]</f>
        <v>0.1</v>
      </c>
    </row>
    <row r="37" spans="1:24" x14ac:dyDescent="0.35">
      <c r="A37" s="13" t="s">
        <v>88</v>
      </c>
      <c r="B37" s="15" t="s">
        <v>94</v>
      </c>
      <c r="C37" s="13">
        <v>6</v>
      </c>
      <c r="D37" s="21" t="s">
        <v>95</v>
      </c>
      <c r="E37" s="13">
        <v>27766</v>
      </c>
      <c r="F37" s="13">
        <v>2765</v>
      </c>
      <c r="G37" s="13">
        <v>24925</v>
      </c>
      <c r="H37" s="13">
        <v>76</v>
      </c>
      <c r="I37" s="13">
        <v>0</v>
      </c>
      <c r="J37" s="19" t="s">
        <v>47</v>
      </c>
      <c r="K37" s="19" t="s">
        <v>44</v>
      </c>
      <c r="L37" s="29">
        <v>38</v>
      </c>
      <c r="M37" s="14">
        <v>38.454602356406497</v>
      </c>
      <c r="N37" s="13">
        <v>30</v>
      </c>
      <c r="O37" s="13">
        <v>35</v>
      </c>
      <c r="P37" s="13">
        <v>45</v>
      </c>
      <c r="Q37" s="35">
        <f>Tableau1[[#This Row],[p75]]-Tableau1[[#This Row],[p25]]</f>
        <v>15</v>
      </c>
      <c r="R37" s="17" t="s">
        <v>91</v>
      </c>
      <c r="S37" s="13">
        <v>29</v>
      </c>
      <c r="T37" s="25">
        <f>Tableau1[[#This Row],[nombre d''occurrences entre le seuil bas et le seuil haut]]/Tableau1[[#This Row],[nombre d''occurrences totales]]</f>
        <v>0.8976806165814305</v>
      </c>
      <c r="U37" s="31">
        <f>Tableau1[[#This Row],[durée moyenne entre le seuil bas et haut]]-Tableau1[[#This Row],[durée moyenne  sans utilisation des seuils]]</f>
        <v>-0.45460235640649671</v>
      </c>
      <c r="V37" s="24">
        <f>U37/Tableau1[[#This Row],[durée moyenne  sans utilisation des seuils]]</f>
        <v>-1.1821793193780366E-2</v>
      </c>
      <c r="W37" s="13">
        <f>Tableau1[[#This Row],[p50]]-Tableau1[[#This Row],[durée moyenne entre le seuil bas et haut]]</f>
        <v>-3</v>
      </c>
      <c r="X37" s="25">
        <f>W37/Tableau1[[#This Row],[p50]]</f>
        <v>-8.5714285714285715E-2</v>
      </c>
    </row>
    <row r="38" spans="1:24" x14ac:dyDescent="0.35">
      <c r="A38" s="13" t="s">
        <v>96</v>
      </c>
      <c r="B38" s="15" t="s">
        <v>97</v>
      </c>
      <c r="C38" s="13">
        <v>1</v>
      </c>
      <c r="D38" s="21" t="s">
        <v>98</v>
      </c>
      <c r="E38" s="13">
        <v>77072</v>
      </c>
      <c r="F38" s="13">
        <v>45581</v>
      </c>
      <c r="G38" s="13">
        <v>28062</v>
      </c>
      <c r="H38" s="13">
        <v>3429</v>
      </c>
      <c r="I38" s="13">
        <v>0</v>
      </c>
      <c r="J38" s="19" t="s">
        <v>11</v>
      </c>
      <c r="K38" s="19" t="s">
        <v>374</v>
      </c>
      <c r="L38" s="29">
        <v>38</v>
      </c>
      <c r="M38" s="14">
        <v>25.989986048270399</v>
      </c>
      <c r="N38" s="13">
        <v>23</v>
      </c>
      <c r="O38" s="13">
        <v>30</v>
      </c>
      <c r="P38" s="13">
        <v>50</v>
      </c>
      <c r="Q38" s="35">
        <f>Tableau1[[#This Row],[p75]]-Tableau1[[#This Row],[p25]]</f>
        <v>27</v>
      </c>
      <c r="R38" s="17" t="s">
        <v>99</v>
      </c>
      <c r="S38" s="13">
        <v>40</v>
      </c>
      <c r="T38" s="27">
        <f>Tableau1[[#This Row],[nombre d''occurrences entre le seuil bas et le seuil haut]]/Tableau1[[#This Row],[nombre d''occurrences totales]]</f>
        <v>0.36410110026987752</v>
      </c>
      <c r="U38" s="31">
        <f>Tableau1[[#This Row],[durée moyenne entre le seuil bas et haut]]-Tableau1[[#This Row],[durée moyenne  sans utilisation des seuils]]</f>
        <v>12.010013951729601</v>
      </c>
      <c r="V38" s="32">
        <f>U38/Tableau1[[#This Row],[durée moyenne  sans utilisation des seuils]]</f>
        <v>0.46210159287595509</v>
      </c>
      <c r="W38" s="13">
        <f>Tableau1[[#This Row],[p50]]-Tableau1[[#This Row],[durée moyenne entre le seuil bas et haut]]</f>
        <v>-8</v>
      </c>
      <c r="X38" s="25">
        <f>W38/Tableau1[[#This Row],[p50]]</f>
        <v>-0.26666666666666666</v>
      </c>
    </row>
    <row r="39" spans="1:24" x14ac:dyDescent="0.35">
      <c r="A39" s="13" t="s">
        <v>96</v>
      </c>
      <c r="B39" s="15" t="s">
        <v>100</v>
      </c>
      <c r="C39" s="13">
        <v>3</v>
      </c>
      <c r="D39" s="21" t="s">
        <v>101</v>
      </c>
      <c r="E39" s="13">
        <v>36507</v>
      </c>
      <c r="F39" s="13">
        <v>9356</v>
      </c>
      <c r="G39" s="13">
        <v>26804</v>
      </c>
      <c r="H39" s="13">
        <v>346</v>
      </c>
      <c r="I39" s="13">
        <v>1</v>
      </c>
      <c r="J39" s="19" t="s">
        <v>11</v>
      </c>
      <c r="K39" s="19" t="s">
        <v>44</v>
      </c>
      <c r="L39" s="29">
        <v>48</v>
      </c>
      <c r="M39" s="14">
        <v>46.665584415584398</v>
      </c>
      <c r="N39" s="13">
        <v>30</v>
      </c>
      <c r="O39" s="13">
        <v>45</v>
      </c>
      <c r="P39" s="13">
        <v>60</v>
      </c>
      <c r="Q39" s="35">
        <f>Tableau1[[#This Row],[p75]]-Tableau1[[#This Row],[p25]]</f>
        <v>30</v>
      </c>
      <c r="R39" s="17" t="s">
        <v>99</v>
      </c>
      <c r="S39" s="13">
        <v>38</v>
      </c>
      <c r="T39" s="25">
        <f>Tableau1[[#This Row],[nombre d''occurrences entre le seuil bas et le seuil haut]]/Tableau1[[#This Row],[nombre d''occurrences totales]]</f>
        <v>0.73421535595913112</v>
      </c>
      <c r="U39" s="31">
        <f>Tableau1[[#This Row],[durée moyenne entre le seuil bas et haut]]-Tableau1[[#This Row],[durée moyenne  sans utilisation des seuils]]</f>
        <v>1.334415584415602</v>
      </c>
      <c r="V39" s="24">
        <f>U39/Tableau1[[#This Row],[durée moyenne  sans utilisation des seuils]]</f>
        <v>2.8595282821958227E-2</v>
      </c>
      <c r="W39" s="13">
        <f>Tableau1[[#This Row],[p50]]-Tableau1[[#This Row],[durée moyenne entre le seuil bas et haut]]</f>
        <v>-3</v>
      </c>
      <c r="X39" s="25">
        <f>W39/Tableau1[[#This Row],[p50]]</f>
        <v>-6.6666666666666666E-2</v>
      </c>
    </row>
    <row r="40" spans="1:24" x14ac:dyDescent="0.35">
      <c r="A40" s="13" t="s">
        <v>96</v>
      </c>
      <c r="B40" s="15" t="s">
        <v>102</v>
      </c>
      <c r="C40" s="13">
        <v>5</v>
      </c>
      <c r="D40" s="21" t="s">
        <v>103</v>
      </c>
      <c r="E40" s="13">
        <v>2949</v>
      </c>
      <c r="F40" s="13">
        <v>137</v>
      </c>
      <c r="G40" s="13">
        <v>2429</v>
      </c>
      <c r="H40" s="13">
        <v>383</v>
      </c>
      <c r="I40" s="13">
        <v>0</v>
      </c>
      <c r="J40" s="19" t="s">
        <v>11</v>
      </c>
      <c r="K40" s="19" t="s">
        <v>44</v>
      </c>
      <c r="L40" s="29">
        <v>31</v>
      </c>
      <c r="M40" s="14">
        <v>27.933175033921302</v>
      </c>
      <c r="N40" s="13">
        <v>20</v>
      </c>
      <c r="O40" s="13">
        <v>30</v>
      </c>
      <c r="P40" s="13">
        <v>30</v>
      </c>
      <c r="Q40" s="35">
        <f>Tableau1[[#This Row],[p75]]-Tableau1[[#This Row],[p25]]</f>
        <v>10</v>
      </c>
      <c r="R40" s="17" t="s">
        <v>99</v>
      </c>
      <c r="S40" s="13">
        <v>14</v>
      </c>
      <c r="T40" s="25">
        <f>Tableau1[[#This Row],[nombre d''occurrences entre le seuil bas et le seuil haut]]/Tableau1[[#This Row],[nombre d''occurrences totales]]</f>
        <v>0.82366904035266197</v>
      </c>
      <c r="U40" s="31">
        <f>Tableau1[[#This Row],[durée moyenne entre le seuil bas et haut]]-Tableau1[[#This Row],[durée moyenne  sans utilisation des seuils]]</f>
        <v>3.0668249660786984</v>
      </c>
      <c r="V40" s="24">
        <f>U40/Tableau1[[#This Row],[durée moyenne  sans utilisation des seuils]]</f>
        <v>0.10979149210050157</v>
      </c>
      <c r="W40" s="13">
        <f>Tableau1[[#This Row],[p50]]-Tableau1[[#This Row],[durée moyenne entre le seuil bas et haut]]</f>
        <v>-1</v>
      </c>
      <c r="X40" s="25">
        <f>W40/Tableau1[[#This Row],[p50]]</f>
        <v>-3.3333333333333333E-2</v>
      </c>
    </row>
    <row r="41" spans="1:24" x14ac:dyDescent="0.35">
      <c r="A41" s="13" t="s">
        <v>96</v>
      </c>
      <c r="B41" s="15" t="s">
        <v>104</v>
      </c>
      <c r="C41" s="13">
        <v>7</v>
      </c>
      <c r="D41" s="21" t="s">
        <v>105</v>
      </c>
      <c r="E41" s="13">
        <v>79</v>
      </c>
      <c r="F41" s="13">
        <v>11</v>
      </c>
      <c r="G41" s="13">
        <v>66</v>
      </c>
      <c r="H41" s="13">
        <v>2</v>
      </c>
      <c r="I41" s="13">
        <v>0</v>
      </c>
      <c r="J41" s="19" t="s">
        <v>11</v>
      </c>
      <c r="K41" s="19" t="s">
        <v>374</v>
      </c>
      <c r="L41" s="29">
        <v>40</v>
      </c>
      <c r="M41" s="14">
        <v>39.101265822784796</v>
      </c>
      <c r="N41" s="13">
        <v>30</v>
      </c>
      <c r="O41" s="13">
        <v>45</v>
      </c>
      <c r="P41" s="13">
        <v>45</v>
      </c>
      <c r="Q41" s="35">
        <f>Tableau1[[#This Row],[p75]]-Tableau1[[#This Row],[p25]]</f>
        <v>15</v>
      </c>
      <c r="R41" s="17" t="s">
        <v>99</v>
      </c>
      <c r="S41" s="22">
        <v>2</v>
      </c>
      <c r="T41" s="25">
        <f>Tableau1[[#This Row],[nombre d''occurrences entre le seuil bas et le seuil haut]]/Tableau1[[#This Row],[nombre d''occurrences totales]]</f>
        <v>0.83544303797468356</v>
      </c>
      <c r="U41" s="31">
        <f>Tableau1[[#This Row],[durée moyenne entre le seuil bas et haut]]-Tableau1[[#This Row],[durée moyenne  sans utilisation des seuils]]</f>
        <v>0.89873417721520354</v>
      </c>
      <c r="V41" s="24">
        <f>U41/Tableau1[[#This Row],[durée moyenne  sans utilisation des seuils]]</f>
        <v>2.298478471997446E-2</v>
      </c>
      <c r="W41" s="13">
        <f>Tableau1[[#This Row],[p50]]-Tableau1[[#This Row],[durée moyenne entre le seuil bas et haut]]</f>
        <v>5</v>
      </c>
      <c r="X41" s="25">
        <f>W41/Tableau1[[#This Row],[p50]]</f>
        <v>0.1111111111111111</v>
      </c>
    </row>
    <row r="42" spans="1:24" x14ac:dyDescent="0.35">
      <c r="A42" s="13" t="s">
        <v>96</v>
      </c>
      <c r="B42" s="15" t="s">
        <v>106</v>
      </c>
      <c r="C42" s="13">
        <v>8</v>
      </c>
      <c r="D42" s="21" t="s">
        <v>107</v>
      </c>
      <c r="E42" s="13">
        <v>316</v>
      </c>
      <c r="F42" s="13">
        <v>135</v>
      </c>
      <c r="G42" s="13">
        <v>178</v>
      </c>
      <c r="H42" s="13">
        <v>3</v>
      </c>
      <c r="I42" s="13">
        <v>0</v>
      </c>
      <c r="J42" s="19" t="s">
        <v>11</v>
      </c>
      <c r="K42" s="19" t="s">
        <v>44</v>
      </c>
      <c r="L42" s="29">
        <v>60</v>
      </c>
      <c r="M42" s="14">
        <v>58.866171003717497</v>
      </c>
      <c r="N42" s="13">
        <v>30</v>
      </c>
      <c r="O42" s="13">
        <v>60</v>
      </c>
      <c r="P42" s="13">
        <v>60</v>
      </c>
      <c r="Q42" s="35">
        <f>Tableau1[[#This Row],[p75]]-Tableau1[[#This Row],[p25]]</f>
        <v>30</v>
      </c>
      <c r="R42" s="17" t="s">
        <v>99</v>
      </c>
      <c r="S42" s="23">
        <v>5</v>
      </c>
      <c r="T42" s="26">
        <f>Tableau1[[#This Row],[nombre d''occurrences entre le seuil bas et le seuil haut]]/Tableau1[[#This Row],[nombre d''occurrences totales]]</f>
        <v>0.56329113924050633</v>
      </c>
      <c r="U42" s="31">
        <f>Tableau1[[#This Row],[durée moyenne entre le seuil bas et haut]]-Tableau1[[#This Row],[durée moyenne  sans utilisation des seuils]]</f>
        <v>1.133828996282503</v>
      </c>
      <c r="V42" s="24">
        <f>U42/Tableau1[[#This Row],[durée moyenne  sans utilisation des seuils]]</f>
        <v>1.9261130407325112E-2</v>
      </c>
      <c r="W42" s="13">
        <f>Tableau1[[#This Row],[p50]]-Tableau1[[#This Row],[durée moyenne entre le seuil bas et haut]]</f>
        <v>0</v>
      </c>
      <c r="X42" s="25">
        <f>W42/Tableau1[[#This Row],[p50]]</f>
        <v>0</v>
      </c>
    </row>
    <row r="43" spans="1:24" x14ac:dyDescent="0.35">
      <c r="A43" s="13" t="s">
        <v>96</v>
      </c>
      <c r="B43" s="15" t="s">
        <v>108</v>
      </c>
      <c r="C43" s="13">
        <v>9</v>
      </c>
      <c r="D43" s="21" t="s">
        <v>109</v>
      </c>
      <c r="E43" s="13">
        <v>24</v>
      </c>
      <c r="F43" s="13">
        <v>1</v>
      </c>
      <c r="G43" s="13">
        <v>23</v>
      </c>
      <c r="H43" s="13">
        <v>0</v>
      </c>
      <c r="I43" s="13">
        <v>0</v>
      </c>
      <c r="J43" s="19" t="s">
        <v>11</v>
      </c>
      <c r="K43" s="19" t="s">
        <v>44</v>
      </c>
      <c r="L43" s="29">
        <v>42</v>
      </c>
      <c r="M43" s="14">
        <v>41.6666666666667</v>
      </c>
      <c r="N43" s="13">
        <v>30</v>
      </c>
      <c r="O43" s="13">
        <v>30</v>
      </c>
      <c r="P43" s="13">
        <v>60</v>
      </c>
      <c r="Q43" s="35">
        <f>Tableau1[[#This Row],[p75]]-Tableau1[[#This Row],[p25]]</f>
        <v>30</v>
      </c>
      <c r="R43" s="17" t="s">
        <v>99</v>
      </c>
      <c r="S43" s="22">
        <v>1</v>
      </c>
      <c r="T43" s="25">
        <f>Tableau1[[#This Row],[nombre d''occurrences entre le seuil bas et le seuil haut]]/Tableau1[[#This Row],[nombre d''occurrences totales]]</f>
        <v>0.95833333333333337</v>
      </c>
      <c r="U43" s="31">
        <f>Tableau1[[#This Row],[durée moyenne entre le seuil bas et haut]]-Tableau1[[#This Row],[durée moyenne  sans utilisation des seuils]]</f>
        <v>0.33333333333330017</v>
      </c>
      <c r="V43" s="24">
        <f>U43/Tableau1[[#This Row],[durée moyenne  sans utilisation des seuils]]</f>
        <v>7.999999999999197E-3</v>
      </c>
      <c r="W43" s="15">
        <f>Tableau1[[#This Row],[p50]]-Tableau1[[#This Row],[durée moyenne entre le seuil bas et haut]]</f>
        <v>-12</v>
      </c>
      <c r="X43" s="25">
        <f>W43/Tableau1[[#This Row],[p50]]</f>
        <v>-0.4</v>
      </c>
    </row>
    <row r="44" spans="1:24" x14ac:dyDescent="0.35">
      <c r="A44" s="13" t="s">
        <v>96</v>
      </c>
      <c r="B44" s="15" t="s">
        <v>110</v>
      </c>
      <c r="C44" s="13">
        <v>10</v>
      </c>
      <c r="D44" s="21" t="s">
        <v>111</v>
      </c>
      <c r="E44" s="13">
        <v>10323</v>
      </c>
      <c r="F44" s="13">
        <v>1515</v>
      </c>
      <c r="G44" s="13">
        <v>8768</v>
      </c>
      <c r="H44" s="13">
        <v>40</v>
      </c>
      <c r="I44" s="13">
        <v>0</v>
      </c>
      <c r="J44" s="19" t="s">
        <v>47</v>
      </c>
      <c r="K44" s="19" t="s">
        <v>44</v>
      </c>
      <c r="L44" s="29">
        <v>36</v>
      </c>
      <c r="M44" s="14">
        <v>34.535428155238797</v>
      </c>
      <c r="N44" s="13">
        <v>25</v>
      </c>
      <c r="O44" s="13">
        <v>30</v>
      </c>
      <c r="P44" s="13">
        <v>45</v>
      </c>
      <c r="Q44" s="35">
        <f>Tableau1[[#This Row],[p75]]-Tableau1[[#This Row],[p25]]</f>
        <v>20</v>
      </c>
      <c r="R44" s="17" t="s">
        <v>99</v>
      </c>
      <c r="S44" s="13">
        <v>33</v>
      </c>
      <c r="T44" s="25">
        <f>Tableau1[[#This Row],[nombre d''occurrences entre le seuil bas et le seuil haut]]/Tableau1[[#This Row],[nombre d''occurrences totales]]</f>
        <v>0.84936549452678489</v>
      </c>
      <c r="U44" s="31">
        <f>Tableau1[[#This Row],[durée moyenne entre le seuil bas et haut]]-Tableau1[[#This Row],[durée moyenne  sans utilisation des seuils]]</f>
        <v>1.4645718447612026</v>
      </c>
      <c r="V44" s="24">
        <f>U44/Tableau1[[#This Row],[durée moyenne  sans utilisation des seuils]]</f>
        <v>4.2407809110628809E-2</v>
      </c>
      <c r="W44" s="13">
        <f>Tableau1[[#This Row],[p50]]-Tableau1[[#This Row],[durée moyenne entre le seuil bas et haut]]</f>
        <v>-6</v>
      </c>
      <c r="X44" s="25">
        <f>W44/Tableau1[[#This Row],[p50]]</f>
        <v>-0.2</v>
      </c>
    </row>
    <row r="45" spans="1:24" x14ac:dyDescent="0.35">
      <c r="A45" s="13" t="s">
        <v>112</v>
      </c>
      <c r="B45" s="15" t="s">
        <v>113</v>
      </c>
      <c r="C45" s="13">
        <v>1</v>
      </c>
      <c r="D45" s="21" t="s">
        <v>114</v>
      </c>
      <c r="E45" s="13">
        <v>25114</v>
      </c>
      <c r="F45" s="13">
        <v>4053</v>
      </c>
      <c r="G45" s="13">
        <v>9400</v>
      </c>
      <c r="H45" s="13">
        <v>11661</v>
      </c>
      <c r="I45" s="13">
        <v>0</v>
      </c>
      <c r="J45" s="19" t="s">
        <v>47</v>
      </c>
      <c r="K45" s="19" t="s">
        <v>374</v>
      </c>
      <c r="L45" s="29">
        <v>19</v>
      </c>
      <c r="M45" s="14">
        <v>11.4327510917031</v>
      </c>
      <c r="N45" s="13">
        <v>10</v>
      </c>
      <c r="O45" s="13">
        <v>15</v>
      </c>
      <c r="P45" s="13">
        <v>20</v>
      </c>
      <c r="Q45" s="35">
        <f>Tableau1[[#This Row],[p75]]-Tableau1[[#This Row],[p25]]</f>
        <v>10</v>
      </c>
      <c r="R45" s="17" t="s">
        <v>115</v>
      </c>
      <c r="S45" s="13">
        <v>18</v>
      </c>
      <c r="T45" s="27">
        <f>Tableau1[[#This Row],[nombre d''occurrences entre le seuil bas et le seuil haut]]/Tableau1[[#This Row],[nombre d''occurrences totales]]</f>
        <v>0.37429322290355976</v>
      </c>
      <c r="U45" s="31">
        <f>Tableau1[[#This Row],[durée moyenne entre le seuil bas et haut]]-Tableau1[[#This Row],[durée moyenne  sans utilisation des seuils]]</f>
        <v>7.5672489082969001</v>
      </c>
      <c r="V45" s="32">
        <f>U45/Tableau1[[#This Row],[durée moyenne  sans utilisation des seuils]]</f>
        <v>0.66189221190939362</v>
      </c>
      <c r="W45" s="13">
        <f>Tableau1[[#This Row],[p50]]-Tableau1[[#This Row],[durée moyenne entre le seuil bas et haut]]</f>
        <v>-4</v>
      </c>
      <c r="X45" s="25">
        <f>W45/Tableau1[[#This Row],[p50]]</f>
        <v>-0.26666666666666666</v>
      </c>
    </row>
    <row r="46" spans="1:24" x14ac:dyDescent="0.35">
      <c r="A46" s="13" t="s">
        <v>116</v>
      </c>
      <c r="B46" s="15" t="s">
        <v>117</v>
      </c>
      <c r="C46" s="13">
        <v>1</v>
      </c>
      <c r="D46" s="21" t="s">
        <v>118</v>
      </c>
      <c r="E46" s="13">
        <v>14000</v>
      </c>
      <c r="F46" s="13">
        <v>13189</v>
      </c>
      <c r="G46" s="13">
        <v>522</v>
      </c>
      <c r="H46" s="13">
        <v>289</v>
      </c>
      <c r="I46" s="13">
        <v>0</v>
      </c>
      <c r="J46" s="19" t="s">
        <v>11</v>
      </c>
      <c r="K46" s="19" t="s">
        <v>374</v>
      </c>
      <c r="L46" s="29">
        <v>26</v>
      </c>
      <c r="M46" s="14">
        <v>18.3981154299175</v>
      </c>
      <c r="N46" s="13">
        <v>15</v>
      </c>
      <c r="O46" s="13">
        <v>20</v>
      </c>
      <c r="P46" s="13">
        <v>30</v>
      </c>
      <c r="Q46" s="35">
        <f>Tableau1[[#This Row],[p75]]-Tableau1[[#This Row],[p25]]</f>
        <v>15</v>
      </c>
      <c r="R46" s="17" t="s">
        <v>119</v>
      </c>
      <c r="S46" s="13">
        <v>14</v>
      </c>
      <c r="T46" s="28">
        <f>Tableau1[[#This Row],[nombre d''occurrences entre le seuil bas et le seuil haut]]/Tableau1[[#This Row],[nombre d''occurrences totales]]</f>
        <v>3.7285714285714283E-2</v>
      </c>
      <c r="U46" s="31">
        <f>Tableau1[[#This Row],[durée moyenne entre le seuil bas et haut]]-Tableau1[[#This Row],[durée moyenne  sans utilisation des seuils]]</f>
        <v>7.6018845700825004</v>
      </c>
      <c r="V46" s="32">
        <f>U46/Tableau1[[#This Row],[durée moyenne  sans utilisation des seuils]]</f>
        <v>0.41318822023047763</v>
      </c>
      <c r="W46" s="13">
        <f>Tableau1[[#This Row],[p50]]-Tableau1[[#This Row],[durée moyenne entre le seuil bas et haut]]</f>
        <v>-6</v>
      </c>
      <c r="X46" s="25">
        <f>W46/Tableau1[[#This Row],[p50]]</f>
        <v>-0.3</v>
      </c>
    </row>
    <row r="47" spans="1:24" x14ac:dyDescent="0.35">
      <c r="A47" s="13" t="s">
        <v>116</v>
      </c>
      <c r="B47" s="15" t="s">
        <v>120</v>
      </c>
      <c r="C47" s="13">
        <v>2</v>
      </c>
      <c r="D47" s="21" t="s">
        <v>121</v>
      </c>
      <c r="E47" s="13">
        <v>7590</v>
      </c>
      <c r="F47" s="13">
        <v>3370</v>
      </c>
      <c r="G47" s="13">
        <v>526</v>
      </c>
      <c r="H47" s="13">
        <v>3694</v>
      </c>
      <c r="I47" s="13">
        <v>0</v>
      </c>
      <c r="J47" s="19" t="s">
        <v>11</v>
      </c>
      <c r="K47" s="19" t="s">
        <v>374</v>
      </c>
      <c r="L47" s="29">
        <v>24</v>
      </c>
      <c r="M47" s="14">
        <v>8.0013992537313392</v>
      </c>
      <c r="N47" s="13">
        <v>15</v>
      </c>
      <c r="O47" s="13">
        <v>20</v>
      </c>
      <c r="P47" s="13">
        <v>30</v>
      </c>
      <c r="Q47" s="35">
        <f>Tableau1[[#This Row],[p75]]-Tableau1[[#This Row],[p25]]</f>
        <v>15</v>
      </c>
      <c r="R47" s="17" t="s">
        <v>119</v>
      </c>
      <c r="S47" s="13">
        <v>13</v>
      </c>
      <c r="T47" s="28">
        <f>Tableau1[[#This Row],[nombre d''occurrences entre le seuil bas et le seuil haut]]/Tableau1[[#This Row],[nombre d''occurrences totales]]</f>
        <v>6.9301712779973643E-2</v>
      </c>
      <c r="U47" s="31">
        <f>Tableau1[[#This Row],[durée moyenne entre le seuil bas et haut]]-Tableau1[[#This Row],[durée moyenne  sans utilisation des seuils]]</f>
        <v>15.998600746268661</v>
      </c>
      <c r="V47" s="32">
        <f>U47/Tableau1[[#This Row],[durée moyenne  sans utilisation des seuils]]</f>
        <v>1.9994753716117766</v>
      </c>
      <c r="W47" s="13">
        <f>Tableau1[[#This Row],[p50]]-Tableau1[[#This Row],[durée moyenne entre le seuil bas et haut]]</f>
        <v>-4</v>
      </c>
      <c r="X47" s="25">
        <f>W47/Tableau1[[#This Row],[p50]]</f>
        <v>-0.2</v>
      </c>
    </row>
    <row r="48" spans="1:24" x14ac:dyDescent="0.35">
      <c r="A48" s="13" t="s">
        <v>122</v>
      </c>
      <c r="B48" s="15" t="s">
        <v>123</v>
      </c>
      <c r="C48" s="13">
        <v>1</v>
      </c>
      <c r="D48" s="21" t="s">
        <v>124</v>
      </c>
      <c r="E48" s="13">
        <v>47080</v>
      </c>
      <c r="F48" s="13">
        <v>26861</v>
      </c>
      <c r="G48" s="13">
        <v>16394</v>
      </c>
      <c r="H48" s="13">
        <v>3825</v>
      </c>
      <c r="I48" s="13">
        <v>0</v>
      </c>
      <c r="J48" s="19" t="s">
        <v>47</v>
      </c>
      <c r="K48" s="19" t="s">
        <v>44</v>
      </c>
      <c r="L48" s="29">
        <v>19</v>
      </c>
      <c r="M48" s="14">
        <v>16.246131143819301</v>
      </c>
      <c r="N48" s="13">
        <v>15</v>
      </c>
      <c r="O48" s="13">
        <v>15</v>
      </c>
      <c r="P48" s="13">
        <v>20</v>
      </c>
      <c r="Q48" s="35">
        <f>Tableau1[[#This Row],[p75]]-Tableau1[[#This Row],[p25]]</f>
        <v>5</v>
      </c>
      <c r="R48" s="17" t="s">
        <v>125</v>
      </c>
      <c r="S48" s="13">
        <v>26</v>
      </c>
      <c r="T48" s="27">
        <f>Tableau1[[#This Row],[nombre d''occurrences entre le seuil bas et le seuil haut]]/Tableau1[[#This Row],[nombre d''occurrences totales]]</f>
        <v>0.34821580288870008</v>
      </c>
      <c r="U48" s="31">
        <f>Tableau1[[#This Row],[durée moyenne entre le seuil bas et haut]]-Tableau1[[#This Row],[durée moyenne  sans utilisation des seuils]]</f>
        <v>2.7538688561806985</v>
      </c>
      <c r="V48" s="24">
        <f>U48/Tableau1[[#This Row],[durée moyenne  sans utilisation des seuils]]</f>
        <v>0.16950921002680591</v>
      </c>
      <c r="W48" s="13">
        <f>Tableau1[[#This Row],[p50]]-Tableau1[[#This Row],[durée moyenne entre le seuil bas et haut]]</f>
        <v>-4</v>
      </c>
      <c r="X48" s="25">
        <f>W48/Tableau1[[#This Row],[p50]]</f>
        <v>-0.26666666666666666</v>
      </c>
    </row>
    <row r="49" spans="1:24" x14ac:dyDescent="0.35">
      <c r="A49" s="13" t="s">
        <v>126</v>
      </c>
      <c r="B49" s="15" t="s">
        <v>127</v>
      </c>
      <c r="C49" s="13">
        <v>1</v>
      </c>
      <c r="D49" s="21" t="s">
        <v>128</v>
      </c>
      <c r="E49" s="13">
        <v>7710</v>
      </c>
      <c r="F49" s="13">
        <v>3989</v>
      </c>
      <c r="G49" s="13">
        <v>3649</v>
      </c>
      <c r="H49" s="13">
        <v>72</v>
      </c>
      <c r="I49" s="13">
        <v>0</v>
      </c>
      <c r="J49" s="19" t="s">
        <v>47</v>
      </c>
      <c r="K49" s="19" t="s">
        <v>44</v>
      </c>
      <c r="L49" s="29">
        <v>26</v>
      </c>
      <c r="M49" s="14">
        <v>20.2697947214076</v>
      </c>
      <c r="N49" s="13">
        <v>15</v>
      </c>
      <c r="O49" s="13">
        <v>20</v>
      </c>
      <c r="P49" s="13">
        <v>30</v>
      </c>
      <c r="Q49" s="35">
        <f>Tableau1[[#This Row],[p75]]-Tableau1[[#This Row],[p25]]</f>
        <v>15</v>
      </c>
      <c r="R49" s="17" t="s">
        <v>129</v>
      </c>
      <c r="S49" s="13">
        <v>25</v>
      </c>
      <c r="T49" s="27">
        <f>Tableau1[[#This Row],[nombre d''occurrences entre le seuil bas et le seuil haut]]/Tableau1[[#This Row],[nombre d''occurrences totales]]</f>
        <v>0.47328145265888455</v>
      </c>
      <c r="U49" s="31">
        <f>Tableau1[[#This Row],[durée moyenne entre le seuil bas et haut]]-Tableau1[[#This Row],[durée moyenne  sans utilisation des seuils]]</f>
        <v>5.7302052785924005</v>
      </c>
      <c r="V49" s="32">
        <f>U49/Tableau1[[#This Row],[durée moyenne  sans utilisation des seuils]]</f>
        <v>0.28269675925926085</v>
      </c>
      <c r="W49" s="13">
        <f>Tableau1[[#This Row],[p50]]-Tableau1[[#This Row],[durée moyenne entre le seuil bas et haut]]</f>
        <v>-6</v>
      </c>
      <c r="X49" s="25">
        <f>W49/Tableau1[[#This Row],[p50]]</f>
        <v>-0.3</v>
      </c>
    </row>
    <row r="50" spans="1:24" x14ac:dyDescent="0.35">
      <c r="A50" s="13" t="s">
        <v>130</v>
      </c>
      <c r="B50" s="15" t="s">
        <v>131</v>
      </c>
      <c r="C50" s="13">
        <v>2</v>
      </c>
      <c r="D50" s="21" t="s">
        <v>132</v>
      </c>
      <c r="E50" s="13">
        <v>8252</v>
      </c>
      <c r="F50" s="13">
        <v>395</v>
      </c>
      <c r="G50" s="13">
        <v>7808</v>
      </c>
      <c r="H50" s="13">
        <v>49</v>
      </c>
      <c r="I50" s="13">
        <v>0</v>
      </c>
      <c r="J50" s="19" t="s">
        <v>47</v>
      </c>
      <c r="K50" s="19" t="s">
        <v>44</v>
      </c>
      <c r="L50" s="29">
        <v>30</v>
      </c>
      <c r="M50" s="14">
        <v>30.230750457596098</v>
      </c>
      <c r="N50" s="13">
        <v>20</v>
      </c>
      <c r="O50" s="13">
        <v>30</v>
      </c>
      <c r="P50" s="13">
        <v>40</v>
      </c>
      <c r="Q50" s="35">
        <f>Tableau1[[#This Row],[p75]]-Tableau1[[#This Row],[p25]]</f>
        <v>20</v>
      </c>
      <c r="R50" s="17" t="s">
        <v>133</v>
      </c>
      <c r="S50" s="13">
        <v>26</v>
      </c>
      <c r="T50" s="25">
        <f>Tableau1[[#This Row],[nombre d''occurrences entre le seuil bas et le seuil haut]]/Tableau1[[#This Row],[nombre d''occurrences totales]]</f>
        <v>0.94619486185167234</v>
      </c>
      <c r="U50" s="31">
        <f>Tableau1[[#This Row],[durée moyenne entre le seuil bas et haut]]-Tableau1[[#This Row],[durée moyenne  sans utilisation des seuils]]</f>
        <v>-0.23075045759609836</v>
      </c>
      <c r="V50" s="24">
        <f>U50/Tableau1[[#This Row],[durée moyenne  sans utilisation des seuils]]</f>
        <v>-7.6329715307519785E-3</v>
      </c>
      <c r="W50" s="13">
        <f>Tableau1[[#This Row],[p50]]-Tableau1[[#This Row],[durée moyenne entre le seuil bas et haut]]</f>
        <v>0</v>
      </c>
      <c r="X50" s="25">
        <f>W50/Tableau1[[#This Row],[p50]]</f>
        <v>0</v>
      </c>
    </row>
    <row r="51" spans="1:24" x14ac:dyDescent="0.35">
      <c r="A51" s="13" t="s">
        <v>134</v>
      </c>
      <c r="B51" s="15" t="s">
        <v>135</v>
      </c>
      <c r="C51" s="13">
        <v>1</v>
      </c>
      <c r="D51" s="21" t="s">
        <v>136</v>
      </c>
      <c r="E51" s="13">
        <v>9795</v>
      </c>
      <c r="F51" s="13">
        <v>3847</v>
      </c>
      <c r="G51" s="13">
        <v>5667</v>
      </c>
      <c r="H51" s="13">
        <v>281</v>
      </c>
      <c r="I51" s="13">
        <v>0</v>
      </c>
      <c r="J51" s="19" t="s">
        <v>47</v>
      </c>
      <c r="K51" s="19" t="s">
        <v>374</v>
      </c>
      <c r="L51" s="29">
        <v>25</v>
      </c>
      <c r="M51" s="14">
        <v>23.123906705539401</v>
      </c>
      <c r="N51" s="13">
        <v>18</v>
      </c>
      <c r="O51" s="13">
        <v>25</v>
      </c>
      <c r="P51" s="13">
        <v>30</v>
      </c>
      <c r="Q51" s="35">
        <f>Tableau1[[#This Row],[p75]]-Tableau1[[#This Row],[p25]]</f>
        <v>12</v>
      </c>
      <c r="R51" s="17" t="s">
        <v>137</v>
      </c>
      <c r="S51" s="13">
        <v>22</v>
      </c>
      <c r="T51" s="26">
        <f>Tableau1[[#This Row],[nombre d''occurrences entre le seuil bas et le seuil haut]]/Tableau1[[#This Row],[nombre d''occurrences totales]]</f>
        <v>0.57856049004594179</v>
      </c>
      <c r="U51" s="31">
        <f>Tableau1[[#This Row],[durée moyenne entre le seuil bas et haut]]-Tableau1[[#This Row],[durée moyenne  sans utilisation des seuils]]</f>
        <v>1.876093294460599</v>
      </c>
      <c r="V51" s="24">
        <f>U51/Tableau1[[#This Row],[durée moyenne  sans utilisation des seuils]]</f>
        <v>8.1132194414673675E-2</v>
      </c>
      <c r="W51" s="13">
        <f>Tableau1[[#This Row],[p50]]-Tableau1[[#This Row],[durée moyenne entre le seuil bas et haut]]</f>
        <v>0</v>
      </c>
      <c r="X51" s="25">
        <f>W51/Tableau1[[#This Row],[p50]]</f>
        <v>0</v>
      </c>
    </row>
    <row r="52" spans="1:24" x14ac:dyDescent="0.35">
      <c r="A52" s="13" t="s">
        <v>134</v>
      </c>
      <c r="B52" s="15" t="s">
        <v>138</v>
      </c>
      <c r="C52" s="13">
        <v>3</v>
      </c>
      <c r="D52" s="21" t="s">
        <v>139</v>
      </c>
      <c r="E52" s="13">
        <v>7581</v>
      </c>
      <c r="F52" s="13">
        <v>3738</v>
      </c>
      <c r="G52" s="13">
        <v>2600</v>
      </c>
      <c r="H52" s="13">
        <v>1242</v>
      </c>
      <c r="I52" s="13">
        <v>1</v>
      </c>
      <c r="J52" s="19" t="s">
        <v>11</v>
      </c>
      <c r="K52" s="19" t="s">
        <v>140</v>
      </c>
      <c r="L52" s="29">
        <v>24</v>
      </c>
      <c r="M52" s="14">
        <v>18.123465119417101</v>
      </c>
      <c r="N52" s="13">
        <v>20</v>
      </c>
      <c r="O52" s="13">
        <v>20</v>
      </c>
      <c r="P52" s="13">
        <v>30</v>
      </c>
      <c r="Q52" s="35">
        <f>Tableau1[[#This Row],[p75]]-Tableau1[[#This Row],[p25]]</f>
        <v>10</v>
      </c>
      <c r="R52" s="17" t="s">
        <v>137</v>
      </c>
      <c r="S52" s="13">
        <v>21</v>
      </c>
      <c r="T52" s="27">
        <f>Tableau1[[#This Row],[nombre d''occurrences entre le seuil bas et le seuil haut]]/Tableau1[[#This Row],[nombre d''occurrences totales]]</f>
        <v>0.34296266983247592</v>
      </c>
      <c r="U52" s="31">
        <f>Tableau1[[#This Row],[durée moyenne entre le seuil bas et haut]]-Tableau1[[#This Row],[durée moyenne  sans utilisation des seuils]]</f>
        <v>5.8765348805828985</v>
      </c>
      <c r="V52" s="32">
        <f>U52/Tableau1[[#This Row],[durée moyenne  sans utilisation des seuils]]</f>
        <v>0.32425007259163163</v>
      </c>
      <c r="W52" s="13">
        <f>Tableau1[[#This Row],[p50]]-Tableau1[[#This Row],[durée moyenne entre le seuil bas et haut]]</f>
        <v>-4</v>
      </c>
      <c r="X52" s="25">
        <f>W52/Tableau1[[#This Row],[p50]]</f>
        <v>-0.2</v>
      </c>
    </row>
    <row r="53" spans="1:24" x14ac:dyDescent="0.35">
      <c r="A53" s="13" t="s">
        <v>141</v>
      </c>
      <c r="B53" s="15" t="s">
        <v>142</v>
      </c>
      <c r="C53" s="13">
        <v>2</v>
      </c>
      <c r="D53" s="21" t="s">
        <v>143</v>
      </c>
      <c r="E53" s="13">
        <v>17557</v>
      </c>
      <c r="F53" s="13">
        <v>9588</v>
      </c>
      <c r="G53" s="13">
        <v>5389</v>
      </c>
      <c r="H53" s="13">
        <v>2580</v>
      </c>
      <c r="I53" s="13">
        <v>0</v>
      </c>
      <c r="J53" s="19" t="s">
        <v>47</v>
      </c>
      <c r="K53" s="19" t="s">
        <v>44</v>
      </c>
      <c r="L53" s="29">
        <v>17</v>
      </c>
      <c r="M53" s="14">
        <v>14.954000165467001</v>
      </c>
      <c r="N53" s="13">
        <v>10</v>
      </c>
      <c r="O53" s="13">
        <v>15</v>
      </c>
      <c r="P53" s="13">
        <v>20</v>
      </c>
      <c r="Q53" s="35">
        <f>Tableau1[[#This Row],[p75]]-Tableau1[[#This Row],[p25]]</f>
        <v>10</v>
      </c>
      <c r="R53" s="17" t="s">
        <v>144</v>
      </c>
      <c r="S53" s="13">
        <v>23</v>
      </c>
      <c r="T53" s="28">
        <f>Tableau1[[#This Row],[nombre d''occurrences entre le seuil bas et le seuil haut]]/Tableau1[[#This Row],[nombre d''occurrences totales]]</f>
        <v>0.30694309961838584</v>
      </c>
      <c r="U53" s="31">
        <f>Tableau1[[#This Row],[durée moyenne entre le seuil bas et haut]]-Tableau1[[#This Row],[durée moyenne  sans utilisation des seuils]]</f>
        <v>2.0459998345329993</v>
      </c>
      <c r="V53" s="24">
        <f>U53/Tableau1[[#This Row],[durée moyenne  sans utilisation des seuils]]</f>
        <v>0.13681956746648896</v>
      </c>
      <c r="W53" s="13">
        <f>Tableau1[[#This Row],[p50]]-Tableau1[[#This Row],[durée moyenne entre le seuil bas et haut]]</f>
        <v>-2</v>
      </c>
      <c r="X53" s="25">
        <f>W53/Tableau1[[#This Row],[p50]]</f>
        <v>-0.13333333333333333</v>
      </c>
    </row>
    <row r="54" spans="1:24" x14ac:dyDescent="0.35">
      <c r="A54" s="13" t="s">
        <v>145</v>
      </c>
      <c r="B54" s="15" t="s">
        <v>146</v>
      </c>
      <c r="C54" s="13">
        <v>1</v>
      </c>
      <c r="D54" s="21" t="s">
        <v>147</v>
      </c>
      <c r="E54" s="13">
        <v>38516</v>
      </c>
      <c r="F54" s="13">
        <v>17203</v>
      </c>
      <c r="G54" s="13">
        <v>14754</v>
      </c>
      <c r="H54" s="13">
        <v>6463</v>
      </c>
      <c r="I54" s="13">
        <v>96</v>
      </c>
      <c r="J54" s="19" t="s">
        <v>47</v>
      </c>
      <c r="K54" s="19" t="s">
        <v>149</v>
      </c>
      <c r="L54" s="29">
        <v>17</v>
      </c>
      <c r="M54" s="14">
        <v>13.569492273730701</v>
      </c>
      <c r="N54" s="13">
        <v>10</v>
      </c>
      <c r="O54" s="13">
        <v>15</v>
      </c>
      <c r="P54" s="13">
        <v>20</v>
      </c>
      <c r="Q54" s="35">
        <f>Tableau1[[#This Row],[p75]]-Tableau1[[#This Row],[p25]]</f>
        <v>10</v>
      </c>
      <c r="R54" s="17" t="s">
        <v>148</v>
      </c>
      <c r="S54" s="13">
        <v>37</v>
      </c>
      <c r="T54" s="27">
        <f>Tableau1[[#This Row],[nombre d''occurrences entre le seuil bas et le seuil haut]]/Tableau1[[#This Row],[nombre d''occurrences totales]]</f>
        <v>0.38306158479592894</v>
      </c>
      <c r="U54" s="31">
        <f>Tableau1[[#This Row],[durée moyenne entre le seuil bas et haut]]-Tableau1[[#This Row],[durée moyenne  sans utilisation des seuils]]</f>
        <v>3.4305077262692993</v>
      </c>
      <c r="V54" s="32">
        <f>U54/Tableau1[[#This Row],[durée moyenne  sans utilisation des seuils]]</f>
        <v>0.25281032311801743</v>
      </c>
      <c r="W54" s="13">
        <f>Tableau1[[#This Row],[p50]]-Tableau1[[#This Row],[durée moyenne entre le seuil bas et haut]]</f>
        <v>-2</v>
      </c>
      <c r="X54" s="25">
        <f>W54/Tableau1[[#This Row],[p50]]</f>
        <v>-0.13333333333333333</v>
      </c>
    </row>
    <row r="55" spans="1:24" x14ac:dyDescent="0.35">
      <c r="A55" s="13" t="s">
        <v>145</v>
      </c>
      <c r="B55" s="15" t="s">
        <v>150</v>
      </c>
      <c r="C55" s="13">
        <v>12</v>
      </c>
      <c r="D55" s="21" t="s">
        <v>151</v>
      </c>
      <c r="E55" s="13">
        <v>26675</v>
      </c>
      <c r="F55" s="13">
        <v>11080</v>
      </c>
      <c r="G55" s="13">
        <v>14630</v>
      </c>
      <c r="H55" s="13">
        <v>965</v>
      </c>
      <c r="I55" s="13">
        <v>0</v>
      </c>
      <c r="J55" s="19" t="s">
        <v>47</v>
      </c>
      <c r="K55" s="19" t="s">
        <v>44</v>
      </c>
      <c r="L55" s="29">
        <v>18</v>
      </c>
      <c r="M55" s="14">
        <v>17.850380589914401</v>
      </c>
      <c r="N55" s="13">
        <v>10</v>
      </c>
      <c r="O55" s="13">
        <v>15</v>
      </c>
      <c r="P55" s="13">
        <v>20</v>
      </c>
      <c r="Q55" s="35">
        <f>Tableau1[[#This Row],[p75]]-Tableau1[[#This Row],[p25]]</f>
        <v>10</v>
      </c>
      <c r="R55" s="17" t="s">
        <v>148</v>
      </c>
      <c r="S55" s="13">
        <v>36</v>
      </c>
      <c r="T55" s="26">
        <f>Tableau1[[#This Row],[nombre d''occurrences entre le seuil bas et le seuil haut]]/Tableau1[[#This Row],[nombre d''occurrences totales]]</f>
        <v>0.54845360824742273</v>
      </c>
      <c r="U55" s="31">
        <f>Tableau1[[#This Row],[durée moyenne entre le seuil bas et haut]]-Tableau1[[#This Row],[durée moyenne  sans utilisation des seuils]]</f>
        <v>0.14961941008559876</v>
      </c>
      <c r="V55" s="24">
        <f>U55/Tableau1[[#This Row],[durée moyenne  sans utilisation des seuils]]</f>
        <v>8.3818610663200562E-3</v>
      </c>
      <c r="W55" s="13">
        <f>Tableau1[[#This Row],[p50]]-Tableau1[[#This Row],[durée moyenne entre le seuil bas et haut]]</f>
        <v>-3</v>
      </c>
      <c r="X55" s="25">
        <f>W55/Tableau1[[#This Row],[p50]]</f>
        <v>-0.2</v>
      </c>
    </row>
    <row r="56" spans="1:24" x14ac:dyDescent="0.35">
      <c r="A56" s="13" t="s">
        <v>145</v>
      </c>
      <c r="B56" s="15" t="s">
        <v>152</v>
      </c>
      <c r="C56" s="13">
        <v>13</v>
      </c>
      <c r="D56" s="21" t="s">
        <v>153</v>
      </c>
      <c r="E56" s="13">
        <v>12135</v>
      </c>
      <c r="F56" s="13">
        <v>5223</v>
      </c>
      <c r="G56" s="13">
        <v>6742</v>
      </c>
      <c r="H56" s="13">
        <v>170</v>
      </c>
      <c r="I56" s="13">
        <v>0</v>
      </c>
      <c r="J56" s="19" t="s">
        <v>47</v>
      </c>
      <c r="K56" s="19" t="s">
        <v>44</v>
      </c>
      <c r="L56" s="29">
        <v>25</v>
      </c>
      <c r="M56" s="14">
        <v>24.206320657759498</v>
      </c>
      <c r="N56" s="13">
        <v>15</v>
      </c>
      <c r="O56" s="13">
        <v>20</v>
      </c>
      <c r="P56" s="13">
        <v>30</v>
      </c>
      <c r="Q56" s="35">
        <f>Tableau1[[#This Row],[p75]]-Tableau1[[#This Row],[p25]]</f>
        <v>15</v>
      </c>
      <c r="R56" s="17" t="s">
        <v>148</v>
      </c>
      <c r="S56" s="13">
        <v>25</v>
      </c>
      <c r="T56" s="26">
        <f>Tableau1[[#This Row],[nombre d''occurrences entre le seuil bas et le seuil haut]]/Tableau1[[#This Row],[nombre d''occurrences totales]]</f>
        <v>0.55558302430984752</v>
      </c>
      <c r="U56" s="31">
        <f>Tableau1[[#This Row],[durée moyenne entre le seuil bas et haut]]-Tableau1[[#This Row],[durée moyenne  sans utilisation des seuils]]</f>
        <v>0.79367934224050174</v>
      </c>
      <c r="V56" s="24">
        <f>U56/Tableau1[[#This Row],[durée moyenne  sans utilisation des seuils]]</f>
        <v>3.2788103300039631E-2</v>
      </c>
      <c r="W56" s="13">
        <f>Tableau1[[#This Row],[p50]]-Tableau1[[#This Row],[durée moyenne entre le seuil bas et haut]]</f>
        <v>-5</v>
      </c>
      <c r="X56" s="25">
        <f>W56/Tableau1[[#This Row],[p50]]</f>
        <v>-0.25</v>
      </c>
    </row>
    <row r="57" spans="1:24" x14ac:dyDescent="0.35">
      <c r="A57" s="13" t="s">
        <v>145</v>
      </c>
      <c r="B57" s="15" t="s">
        <v>154</v>
      </c>
      <c r="C57" s="13">
        <v>14</v>
      </c>
      <c r="D57" s="21" t="s">
        <v>155</v>
      </c>
      <c r="E57" s="13">
        <v>50236</v>
      </c>
      <c r="F57" s="13">
        <v>14523</v>
      </c>
      <c r="G57" s="13">
        <v>30841</v>
      </c>
      <c r="H57" s="13">
        <v>4872</v>
      </c>
      <c r="I57" s="13">
        <v>0</v>
      </c>
      <c r="J57" s="19" t="s">
        <v>47</v>
      </c>
      <c r="K57" s="19" t="s">
        <v>44</v>
      </c>
      <c r="L57" s="29">
        <v>16</v>
      </c>
      <c r="M57" s="14">
        <v>15.088289734840901</v>
      </c>
      <c r="N57" s="13">
        <v>10</v>
      </c>
      <c r="O57" s="13">
        <v>10</v>
      </c>
      <c r="P57" s="13">
        <v>20</v>
      </c>
      <c r="Q57" s="35">
        <f>Tableau1[[#This Row],[p75]]-Tableau1[[#This Row],[p25]]</f>
        <v>10</v>
      </c>
      <c r="R57" s="17" t="s">
        <v>148</v>
      </c>
      <c r="S57" s="13">
        <v>19</v>
      </c>
      <c r="T57" s="26">
        <f>Tableau1[[#This Row],[nombre d''occurrences entre le seuil bas et le seuil haut]]/Tableau1[[#This Row],[nombre d''occurrences totales]]</f>
        <v>0.61392228680627436</v>
      </c>
      <c r="U57" s="31">
        <f>Tableau1[[#This Row],[durée moyenne entre le seuil bas et haut]]-Tableau1[[#This Row],[durée moyenne  sans utilisation des seuils]]</f>
        <v>0.91171026515909936</v>
      </c>
      <c r="V57" s="24">
        <f>U57/Tableau1[[#This Row],[durée moyenne  sans utilisation des seuils]]</f>
        <v>6.0425023722459219E-2</v>
      </c>
      <c r="W57" s="13">
        <f>Tableau1[[#This Row],[p50]]-Tableau1[[#This Row],[durée moyenne entre le seuil bas et haut]]</f>
        <v>-6</v>
      </c>
      <c r="X57" s="25">
        <f>W57/Tableau1[[#This Row],[p50]]</f>
        <v>-0.6</v>
      </c>
    </row>
    <row r="58" spans="1:24" x14ac:dyDescent="0.35">
      <c r="A58" s="13" t="s">
        <v>145</v>
      </c>
      <c r="B58" s="15" t="s">
        <v>156</v>
      </c>
      <c r="C58" s="13">
        <v>15</v>
      </c>
      <c r="D58" s="21" t="s">
        <v>157</v>
      </c>
      <c r="E58" s="13">
        <v>10429</v>
      </c>
      <c r="F58" s="13">
        <v>3205</v>
      </c>
      <c r="G58" s="13">
        <v>6799</v>
      </c>
      <c r="H58" s="13">
        <v>425</v>
      </c>
      <c r="I58" s="13">
        <v>0</v>
      </c>
      <c r="J58" s="19" t="s">
        <v>47</v>
      </c>
      <c r="K58" s="19" t="s">
        <v>44</v>
      </c>
      <c r="L58" s="29">
        <v>17</v>
      </c>
      <c r="M58" s="14">
        <v>17.7817012498483</v>
      </c>
      <c r="N58" s="13">
        <v>15</v>
      </c>
      <c r="O58" s="13">
        <v>15</v>
      </c>
      <c r="P58" s="13">
        <v>15</v>
      </c>
      <c r="Q58" s="35">
        <f>Tableau1[[#This Row],[p75]]-Tableau1[[#This Row],[p25]]</f>
        <v>0</v>
      </c>
      <c r="R58" s="17" t="s">
        <v>148</v>
      </c>
      <c r="S58" s="13">
        <v>12</v>
      </c>
      <c r="T58" s="26">
        <f>Tableau1[[#This Row],[nombre d''occurrences entre le seuil bas et le seuil haut]]/Tableau1[[#This Row],[nombre d''occurrences totales]]</f>
        <v>0.65193211237894333</v>
      </c>
      <c r="U58" s="31">
        <f>Tableau1[[#This Row],[durée moyenne entre le seuil bas et haut]]-Tableau1[[#This Row],[durée moyenne  sans utilisation des seuils]]</f>
        <v>-0.78170124984830025</v>
      </c>
      <c r="V58" s="24">
        <f>U58/Tableau1[[#This Row],[durée moyenne  sans utilisation des seuils]]</f>
        <v>-4.3960993319183628E-2</v>
      </c>
      <c r="W58" s="13">
        <f>Tableau1[[#This Row],[p50]]-Tableau1[[#This Row],[durée moyenne entre le seuil bas et haut]]</f>
        <v>-2</v>
      </c>
      <c r="X58" s="25">
        <f>W58/Tableau1[[#This Row],[p50]]</f>
        <v>-0.13333333333333333</v>
      </c>
    </row>
    <row r="59" spans="1:24" x14ac:dyDescent="0.35">
      <c r="A59" s="13" t="s">
        <v>158</v>
      </c>
      <c r="B59" s="15" t="s">
        <v>159</v>
      </c>
      <c r="C59" s="13">
        <v>2</v>
      </c>
      <c r="D59" s="21" t="s">
        <v>160</v>
      </c>
      <c r="E59" s="13">
        <v>8283</v>
      </c>
      <c r="F59" s="13">
        <v>4448</v>
      </c>
      <c r="G59" s="13">
        <v>1947</v>
      </c>
      <c r="H59" s="13">
        <v>1888</v>
      </c>
      <c r="I59" s="13">
        <v>0</v>
      </c>
      <c r="J59" s="19" t="s">
        <v>11</v>
      </c>
      <c r="K59" s="19" t="s">
        <v>374</v>
      </c>
      <c r="L59" s="29">
        <v>24</v>
      </c>
      <c r="M59" s="14">
        <v>16.948839039748101</v>
      </c>
      <c r="N59" s="13">
        <v>15</v>
      </c>
      <c r="O59" s="13">
        <v>15</v>
      </c>
      <c r="P59" s="13">
        <v>30</v>
      </c>
      <c r="Q59" s="35">
        <f>Tableau1[[#This Row],[p75]]-Tableau1[[#This Row],[p25]]</f>
        <v>15</v>
      </c>
      <c r="R59" s="17" t="s">
        <v>161</v>
      </c>
      <c r="S59" s="13">
        <v>22</v>
      </c>
      <c r="T59" s="28">
        <f>Tableau1[[#This Row],[nombre d''occurrences entre le seuil bas et le seuil haut]]/Tableau1[[#This Row],[nombre d''occurrences totales]]</f>
        <v>0.23505976095617531</v>
      </c>
      <c r="U59" s="31">
        <f>Tableau1[[#This Row],[durée moyenne entre le seuil bas et haut]]-Tableau1[[#This Row],[durée moyenne  sans utilisation des seuils]]</f>
        <v>7.0511609602518988</v>
      </c>
      <c r="V59" s="32">
        <f>U59/Tableau1[[#This Row],[durée moyenne  sans utilisation des seuils]]</f>
        <v>0.41602619174774436</v>
      </c>
      <c r="W59" s="13">
        <f>Tableau1[[#This Row],[p50]]-Tableau1[[#This Row],[durée moyenne entre le seuil bas et haut]]</f>
        <v>-9</v>
      </c>
      <c r="X59" s="25">
        <f>W59/Tableau1[[#This Row],[p50]]</f>
        <v>-0.6</v>
      </c>
    </row>
    <row r="60" spans="1:24" x14ac:dyDescent="0.35">
      <c r="A60" s="13" t="s">
        <v>158</v>
      </c>
      <c r="B60" s="15" t="s">
        <v>162</v>
      </c>
      <c r="C60" s="13">
        <v>3</v>
      </c>
      <c r="D60" s="21" t="s">
        <v>163</v>
      </c>
      <c r="E60" s="13">
        <v>13628</v>
      </c>
      <c r="F60" s="13">
        <v>3101</v>
      </c>
      <c r="G60" s="13">
        <v>9290</v>
      </c>
      <c r="H60" s="13">
        <v>1237</v>
      </c>
      <c r="I60" s="13">
        <v>0</v>
      </c>
      <c r="J60" s="19" t="s">
        <v>11</v>
      </c>
      <c r="K60" s="19" t="s">
        <v>374</v>
      </c>
      <c r="L60" s="29">
        <v>44</v>
      </c>
      <c r="M60" s="14">
        <v>40.442448650825597</v>
      </c>
      <c r="N60" s="13">
        <v>30</v>
      </c>
      <c r="O60" s="13">
        <v>45</v>
      </c>
      <c r="P60" s="13">
        <v>60</v>
      </c>
      <c r="Q60" s="35">
        <f>Tableau1[[#This Row],[p75]]-Tableau1[[#This Row],[p25]]</f>
        <v>30</v>
      </c>
      <c r="R60" s="17" t="s">
        <v>161</v>
      </c>
      <c r="S60" s="13">
        <v>34</v>
      </c>
      <c r="T60" s="25">
        <f>Tableau1[[#This Row],[nombre d''occurrences entre le seuil bas et le seuil haut]]/Tableau1[[#This Row],[nombre d''occurrences totales]]</f>
        <v>0.68168476665688293</v>
      </c>
      <c r="U60" s="31">
        <f>Tableau1[[#This Row],[durée moyenne entre le seuil bas et haut]]-Tableau1[[#This Row],[durée moyenne  sans utilisation des seuils]]</f>
        <v>3.5575513491744033</v>
      </c>
      <c r="V60" s="24">
        <f>U60/Tableau1[[#This Row],[durée moyenne  sans utilisation des seuils]]</f>
        <v>8.7965775264742266E-2</v>
      </c>
      <c r="W60" s="13">
        <f>Tableau1[[#This Row],[p50]]-Tableau1[[#This Row],[durée moyenne entre le seuil bas et haut]]</f>
        <v>1</v>
      </c>
      <c r="X60" s="25">
        <f>W60/Tableau1[[#This Row],[p50]]</f>
        <v>2.2222222222222223E-2</v>
      </c>
    </row>
    <row r="61" spans="1:24" x14ac:dyDescent="0.35">
      <c r="A61" s="13" t="s">
        <v>158</v>
      </c>
      <c r="B61" s="15" t="s">
        <v>164</v>
      </c>
      <c r="C61" s="13">
        <v>4</v>
      </c>
      <c r="D61" s="21" t="s">
        <v>165</v>
      </c>
      <c r="E61" s="13">
        <v>13224</v>
      </c>
      <c r="F61" s="13">
        <v>4896</v>
      </c>
      <c r="G61" s="13">
        <v>6406</v>
      </c>
      <c r="H61" s="13">
        <v>1922</v>
      </c>
      <c r="I61" s="13">
        <v>0</v>
      </c>
      <c r="J61" s="19" t="s">
        <v>11</v>
      </c>
      <c r="K61" s="19" t="s">
        <v>374</v>
      </c>
      <c r="L61" s="29">
        <v>31</v>
      </c>
      <c r="M61" s="14">
        <v>27.997235872235901</v>
      </c>
      <c r="N61" s="13">
        <v>15</v>
      </c>
      <c r="O61" s="13">
        <v>30</v>
      </c>
      <c r="P61" s="13">
        <v>45</v>
      </c>
      <c r="Q61" s="35">
        <f>Tableau1[[#This Row],[p75]]-Tableau1[[#This Row],[p25]]</f>
        <v>30</v>
      </c>
      <c r="R61" s="17" t="s">
        <v>161</v>
      </c>
      <c r="S61" s="13">
        <v>29</v>
      </c>
      <c r="T61" s="27">
        <f>Tableau1[[#This Row],[nombre d''occurrences entre le seuil bas et le seuil haut]]/Tableau1[[#This Row],[nombre d''occurrences totales]]</f>
        <v>0.48442226255293408</v>
      </c>
      <c r="U61" s="31">
        <f>Tableau1[[#This Row],[durée moyenne entre le seuil bas et haut]]-Tableau1[[#This Row],[durée moyenne  sans utilisation des seuils]]</f>
        <v>3.0027641277640988</v>
      </c>
      <c r="V61" s="24">
        <f>U61/Tableau1[[#This Row],[durée moyenne  sans utilisation des seuils]]</f>
        <v>0.10725216380170796</v>
      </c>
      <c r="W61" s="13">
        <f>Tableau1[[#This Row],[p50]]-Tableau1[[#This Row],[durée moyenne entre le seuil bas et haut]]</f>
        <v>-1</v>
      </c>
      <c r="X61" s="25">
        <f>W61/Tableau1[[#This Row],[p50]]</f>
        <v>-3.3333333333333333E-2</v>
      </c>
    </row>
    <row r="62" spans="1:24" x14ac:dyDescent="0.35">
      <c r="A62" s="13" t="s">
        <v>166</v>
      </c>
      <c r="B62" s="15" t="s">
        <v>167</v>
      </c>
      <c r="C62" s="13">
        <v>1</v>
      </c>
      <c r="D62" s="21" t="s">
        <v>168</v>
      </c>
      <c r="E62" s="13">
        <v>40589</v>
      </c>
      <c r="F62" s="13">
        <v>6328</v>
      </c>
      <c r="G62" s="13">
        <v>34189</v>
      </c>
      <c r="H62" s="13">
        <v>72</v>
      </c>
      <c r="I62" s="13">
        <v>0</v>
      </c>
      <c r="J62" s="19" t="s">
        <v>47</v>
      </c>
      <c r="K62" s="19" t="s">
        <v>44</v>
      </c>
      <c r="L62" s="29">
        <v>30</v>
      </c>
      <c r="M62" s="14">
        <v>30.277362101966201</v>
      </c>
      <c r="N62" s="13">
        <v>30</v>
      </c>
      <c r="O62" s="13">
        <v>30</v>
      </c>
      <c r="P62" s="13">
        <v>30</v>
      </c>
      <c r="Q62" s="35">
        <f>Tableau1[[#This Row],[p75]]-Tableau1[[#This Row],[p25]]</f>
        <v>0</v>
      </c>
      <c r="R62" s="17" t="s">
        <v>169</v>
      </c>
      <c r="S62" s="13">
        <v>24</v>
      </c>
      <c r="T62" s="25">
        <f>Tableau1[[#This Row],[nombre d''occurrences entre le seuil bas et le seuil haut]]/Tableau1[[#This Row],[nombre d''occurrences totales]]</f>
        <v>0.84232181132819239</v>
      </c>
      <c r="U62" s="31">
        <f>Tableau1[[#This Row],[durée moyenne entre le seuil bas et haut]]-Tableau1[[#This Row],[durée moyenne  sans utilisation des seuils]]</f>
        <v>-0.27736210196620092</v>
      </c>
      <c r="V62" s="24">
        <f>U62/Tableau1[[#This Row],[durée moyenne  sans utilisation des seuils]]</f>
        <v>-9.1607089492181729E-3</v>
      </c>
      <c r="W62" s="13">
        <f>Tableau1[[#This Row],[p50]]-Tableau1[[#This Row],[durée moyenne entre le seuil bas et haut]]</f>
        <v>0</v>
      </c>
      <c r="X62" s="25">
        <f>W62/Tableau1[[#This Row],[p50]]</f>
        <v>0</v>
      </c>
    </row>
    <row r="63" spans="1:24" x14ac:dyDescent="0.35">
      <c r="A63" s="13" t="s">
        <v>170</v>
      </c>
      <c r="B63" s="15" t="s">
        <v>171</v>
      </c>
      <c r="C63" s="13">
        <v>1</v>
      </c>
      <c r="D63" s="21" t="s">
        <v>172</v>
      </c>
      <c r="E63" s="13">
        <v>13423</v>
      </c>
      <c r="F63" s="13">
        <v>7874</v>
      </c>
      <c r="G63" s="13">
        <v>1615</v>
      </c>
      <c r="H63" s="13">
        <v>3934</v>
      </c>
      <c r="I63" s="13">
        <v>0</v>
      </c>
      <c r="J63" s="19" t="s">
        <v>11</v>
      </c>
      <c r="K63" s="19" t="s">
        <v>374</v>
      </c>
      <c r="L63" s="29">
        <v>26</v>
      </c>
      <c r="M63" s="14">
        <v>18.0217200526547</v>
      </c>
      <c r="N63" s="13">
        <v>17</v>
      </c>
      <c r="O63" s="13">
        <v>20</v>
      </c>
      <c r="P63" s="13">
        <v>30</v>
      </c>
      <c r="Q63" s="35">
        <f>Tableau1[[#This Row],[p75]]-Tableau1[[#This Row],[p25]]</f>
        <v>13</v>
      </c>
      <c r="R63" s="17" t="s">
        <v>173</v>
      </c>
      <c r="S63" s="13">
        <v>24</v>
      </c>
      <c r="T63" s="28">
        <f>Tableau1[[#This Row],[nombre d''occurrences entre le seuil bas et le seuil haut]]/Tableau1[[#This Row],[nombre d''occurrences totales]]</f>
        <v>0.12031587573567756</v>
      </c>
      <c r="U63" s="31">
        <f>Tableau1[[#This Row],[durée moyenne entre le seuil bas et haut]]-Tableau1[[#This Row],[durée moyenne  sans utilisation des seuils]]</f>
        <v>7.9782799473452997</v>
      </c>
      <c r="V63" s="32">
        <f>U63/Tableau1[[#This Row],[durée moyenne  sans utilisation des seuils]]</f>
        <v>0.44270357790681886</v>
      </c>
      <c r="W63" s="13">
        <f>Tableau1[[#This Row],[p50]]-Tableau1[[#This Row],[durée moyenne entre le seuil bas et haut]]</f>
        <v>-6</v>
      </c>
      <c r="X63" s="25">
        <f>W63/Tableau1[[#This Row],[p50]]</f>
        <v>-0.3</v>
      </c>
    </row>
    <row r="64" spans="1:24" x14ac:dyDescent="0.35">
      <c r="A64" s="13" t="s">
        <v>174</v>
      </c>
      <c r="B64" s="15" t="s">
        <v>175</v>
      </c>
      <c r="C64" s="13">
        <v>1</v>
      </c>
      <c r="D64" s="21" t="s">
        <v>176</v>
      </c>
      <c r="E64" s="13">
        <v>6649</v>
      </c>
      <c r="F64" s="13">
        <v>1258</v>
      </c>
      <c r="G64" s="13">
        <v>4478</v>
      </c>
      <c r="H64" s="13">
        <v>913</v>
      </c>
      <c r="I64" s="13">
        <v>0</v>
      </c>
      <c r="J64" s="19" t="s">
        <v>11</v>
      </c>
      <c r="K64" s="19" t="s">
        <v>374</v>
      </c>
      <c r="L64" s="29">
        <v>31</v>
      </c>
      <c r="M64" s="14">
        <v>27.1032279206947</v>
      </c>
      <c r="N64" s="13">
        <v>20</v>
      </c>
      <c r="O64" s="13">
        <v>30</v>
      </c>
      <c r="P64" s="13">
        <v>31</v>
      </c>
      <c r="Q64" s="35">
        <f>Tableau1[[#This Row],[p75]]-Tableau1[[#This Row],[p25]]</f>
        <v>11</v>
      </c>
      <c r="R64" s="17" t="s">
        <v>177</v>
      </c>
      <c r="S64" s="13">
        <v>32</v>
      </c>
      <c r="T64" s="25">
        <f>Tableau1[[#This Row],[nombre d''occurrences entre le seuil bas et le seuil haut]]/Tableau1[[#This Row],[nombre d''occurrences totales]]</f>
        <v>0.67348473454654834</v>
      </c>
      <c r="U64" s="31">
        <f>Tableau1[[#This Row],[durée moyenne entre le seuil bas et haut]]-Tableau1[[#This Row],[durée moyenne  sans utilisation des seuils]]</f>
        <v>3.8967720793053005</v>
      </c>
      <c r="V64" s="24">
        <f>U64/Tableau1[[#This Row],[durée moyenne  sans utilisation des seuils]]</f>
        <v>0.14377520237469263</v>
      </c>
      <c r="W64" s="13">
        <f>Tableau1[[#This Row],[p50]]-Tableau1[[#This Row],[durée moyenne entre le seuil bas et haut]]</f>
        <v>-1</v>
      </c>
      <c r="X64" s="25">
        <f>W64/Tableau1[[#This Row],[p50]]</f>
        <v>-3.3333333333333333E-2</v>
      </c>
    </row>
    <row r="65" spans="1:24" x14ac:dyDescent="0.35">
      <c r="A65" s="13" t="s">
        <v>174</v>
      </c>
      <c r="B65" s="15" t="s">
        <v>178</v>
      </c>
      <c r="C65" s="13">
        <v>1</v>
      </c>
      <c r="D65" s="21" t="s">
        <v>179</v>
      </c>
      <c r="E65" s="13">
        <v>6843</v>
      </c>
      <c r="F65" s="13">
        <v>830</v>
      </c>
      <c r="G65" s="13">
        <v>4504</v>
      </c>
      <c r="H65" s="13">
        <v>1509</v>
      </c>
      <c r="I65" s="13">
        <v>0</v>
      </c>
      <c r="J65" s="19" t="s">
        <v>11</v>
      </c>
      <c r="K65" s="19" t="s">
        <v>374</v>
      </c>
      <c r="L65" s="29">
        <v>30</v>
      </c>
      <c r="M65" s="14">
        <v>24.137176050044701</v>
      </c>
      <c r="N65" s="13">
        <v>20</v>
      </c>
      <c r="O65" s="13">
        <v>30</v>
      </c>
      <c r="P65" s="13">
        <v>30</v>
      </c>
      <c r="Q65" s="35">
        <f>Tableau1[[#This Row],[p75]]-Tableau1[[#This Row],[p25]]</f>
        <v>10</v>
      </c>
      <c r="R65" s="17" t="s">
        <v>180</v>
      </c>
      <c r="S65" s="13">
        <v>37</v>
      </c>
      <c r="T65" s="26">
        <f>Tableau1[[#This Row],[nombre d''occurrences entre le seuil bas et le seuil haut]]/Tableau1[[#This Row],[nombre d''occurrences totales]]</f>
        <v>0.65819085196551219</v>
      </c>
      <c r="U65" s="31">
        <f>Tableau1[[#This Row],[durée moyenne entre le seuil bas et haut]]-Tableau1[[#This Row],[durée moyenne  sans utilisation des seuils]]</f>
        <v>5.862823949955299</v>
      </c>
      <c r="V65" s="32">
        <f>U65/Tableau1[[#This Row],[durée moyenne  sans utilisation des seuils]]</f>
        <v>0.24289601806771596</v>
      </c>
      <c r="W65" s="13">
        <f>Tableau1[[#This Row],[p50]]-Tableau1[[#This Row],[durée moyenne entre le seuil bas et haut]]</f>
        <v>0</v>
      </c>
      <c r="X65" s="25">
        <f>W65/Tableau1[[#This Row],[p50]]</f>
        <v>0</v>
      </c>
    </row>
    <row r="66" spans="1:24" x14ac:dyDescent="0.35">
      <c r="A66" s="13" t="s">
        <v>174</v>
      </c>
      <c r="B66" s="15" t="s">
        <v>181</v>
      </c>
      <c r="C66" s="13">
        <v>1</v>
      </c>
      <c r="D66" s="21" t="s">
        <v>182</v>
      </c>
      <c r="E66" s="13">
        <v>22135</v>
      </c>
      <c r="F66" s="13">
        <v>3830</v>
      </c>
      <c r="G66" s="13">
        <v>12818</v>
      </c>
      <c r="H66" s="13">
        <v>5487</v>
      </c>
      <c r="I66" s="13">
        <v>0</v>
      </c>
      <c r="J66" s="19" t="s">
        <v>11</v>
      </c>
      <c r="K66" s="19" t="s">
        <v>374</v>
      </c>
      <c r="L66" s="29">
        <v>29</v>
      </c>
      <c r="M66" s="14">
        <v>22.907652863777098</v>
      </c>
      <c r="N66" s="13">
        <v>20</v>
      </c>
      <c r="O66" s="13">
        <v>30</v>
      </c>
      <c r="P66" s="13">
        <v>30</v>
      </c>
      <c r="Q66" s="35">
        <f>Tableau1[[#This Row],[p75]]-Tableau1[[#This Row],[p25]]</f>
        <v>10</v>
      </c>
      <c r="R66" s="17" t="s">
        <v>183</v>
      </c>
      <c r="S66" s="13">
        <v>40</v>
      </c>
      <c r="T66" s="26">
        <f>Tableau1[[#This Row],[nombre d''occurrences entre le seuil bas et le seuil haut]]/Tableau1[[#This Row],[nombre d''occurrences totales]]</f>
        <v>0.57908290038400723</v>
      </c>
      <c r="U66" s="31">
        <f>Tableau1[[#This Row],[durée moyenne entre le seuil bas et haut]]-Tableau1[[#This Row],[durée moyenne  sans utilisation des seuils]]</f>
        <v>6.0923471362229016</v>
      </c>
      <c r="V66" s="32">
        <f>U66/Tableau1[[#This Row],[durée moyenne  sans utilisation des seuils]]</f>
        <v>0.26595248201340049</v>
      </c>
      <c r="W66" s="13">
        <f>Tableau1[[#This Row],[p50]]-Tableau1[[#This Row],[durée moyenne entre le seuil bas et haut]]</f>
        <v>1</v>
      </c>
      <c r="X66" s="25">
        <f>W66/Tableau1[[#This Row],[p50]]</f>
        <v>3.3333333333333333E-2</v>
      </c>
    </row>
    <row r="67" spans="1:24" x14ac:dyDescent="0.35">
      <c r="A67" s="13" t="s">
        <v>184</v>
      </c>
      <c r="B67" s="15" t="s">
        <v>185</v>
      </c>
      <c r="C67" s="13">
        <v>1</v>
      </c>
      <c r="D67" s="21" t="s">
        <v>186</v>
      </c>
      <c r="E67" s="13">
        <v>12744</v>
      </c>
      <c r="F67" s="13">
        <v>1459</v>
      </c>
      <c r="G67" s="13">
        <v>10235</v>
      </c>
      <c r="H67" s="13">
        <v>1050</v>
      </c>
      <c r="I67" s="13">
        <v>0</v>
      </c>
      <c r="J67" s="19" t="s">
        <v>11</v>
      </c>
      <c r="K67" s="19" t="s">
        <v>374</v>
      </c>
      <c r="L67" s="29">
        <v>37</v>
      </c>
      <c r="M67" s="14">
        <v>34.0172673267327</v>
      </c>
      <c r="N67" s="13">
        <v>20</v>
      </c>
      <c r="O67" s="13">
        <v>30</v>
      </c>
      <c r="P67" s="13">
        <v>45</v>
      </c>
      <c r="Q67" s="35">
        <f>Tableau1[[#This Row],[p75]]-Tableau1[[#This Row],[p25]]</f>
        <v>25</v>
      </c>
      <c r="R67" s="17" t="s">
        <v>187</v>
      </c>
      <c r="S67" s="13">
        <v>33</v>
      </c>
      <c r="T67" s="25">
        <f>Tableau1[[#This Row],[nombre d''occurrences entre le seuil bas et le seuil haut]]/Tableau1[[#This Row],[nombre d''occurrences totales]]</f>
        <v>0.80312303829252984</v>
      </c>
      <c r="U67" s="31">
        <f>Tableau1[[#This Row],[durée moyenne entre le seuil bas et haut]]-Tableau1[[#This Row],[durée moyenne  sans utilisation des seuils]]</f>
        <v>2.9827326732673001</v>
      </c>
      <c r="V67" s="24">
        <f>U67/Tableau1[[#This Row],[durée moyenne  sans utilisation des seuils]]</f>
        <v>8.7682900705057493E-2</v>
      </c>
      <c r="W67" s="13">
        <f>Tableau1[[#This Row],[p50]]-Tableau1[[#This Row],[durée moyenne entre le seuil bas et haut]]</f>
        <v>-7</v>
      </c>
      <c r="X67" s="25">
        <f>W67/Tableau1[[#This Row],[p50]]</f>
        <v>-0.23333333333333334</v>
      </c>
    </row>
    <row r="68" spans="1:24" x14ac:dyDescent="0.35">
      <c r="A68" s="13" t="s">
        <v>188</v>
      </c>
      <c r="B68" s="15" t="s">
        <v>189</v>
      </c>
      <c r="C68" s="13">
        <v>7</v>
      </c>
      <c r="D68" s="21" t="s">
        <v>190</v>
      </c>
      <c r="E68" s="13">
        <v>18924</v>
      </c>
      <c r="F68" s="13">
        <v>3002</v>
      </c>
      <c r="G68" s="13">
        <v>4795</v>
      </c>
      <c r="H68" s="13">
        <v>11127</v>
      </c>
      <c r="I68" s="13">
        <v>0</v>
      </c>
      <c r="J68" s="19" t="s">
        <v>11</v>
      </c>
      <c r="K68" s="19" t="s">
        <v>374</v>
      </c>
      <c r="L68" s="29">
        <v>26</v>
      </c>
      <c r="M68" s="14">
        <v>12.7833342666741</v>
      </c>
      <c r="N68" s="13">
        <v>15</v>
      </c>
      <c r="O68" s="13">
        <v>23</v>
      </c>
      <c r="P68" s="13">
        <v>30</v>
      </c>
      <c r="Q68" s="35">
        <f>Tableau1[[#This Row],[p75]]-Tableau1[[#This Row],[p25]]</f>
        <v>15</v>
      </c>
      <c r="R68" s="17" t="s">
        <v>191</v>
      </c>
      <c r="S68" s="13">
        <v>33</v>
      </c>
      <c r="T68" s="28">
        <f>Tableau1[[#This Row],[nombre d''occurrences entre le seuil bas et le seuil haut]]/Tableau1[[#This Row],[nombre d''occurrences totales]]</f>
        <v>0.25338194884802367</v>
      </c>
      <c r="U68" s="31">
        <f>Tableau1[[#This Row],[durée moyenne entre le seuil bas et haut]]-Tableau1[[#This Row],[durée moyenne  sans utilisation des seuils]]</f>
        <v>13.2166657333259</v>
      </c>
      <c r="V68" s="32">
        <f>U68/Tableau1[[#This Row],[durée moyenne  sans utilisation des seuils]]</f>
        <v>1.033898156585132</v>
      </c>
      <c r="W68" s="13">
        <f>Tableau1[[#This Row],[p50]]-Tableau1[[#This Row],[durée moyenne entre le seuil bas et haut]]</f>
        <v>-3</v>
      </c>
      <c r="X68" s="25">
        <f>W68/Tableau1[[#This Row],[p50]]</f>
        <v>-0.13043478260869565</v>
      </c>
    </row>
    <row r="69" spans="1:24" x14ac:dyDescent="0.35">
      <c r="A69" s="13" t="s">
        <v>192</v>
      </c>
      <c r="B69" s="15" t="s">
        <v>193</v>
      </c>
      <c r="C69" s="13">
        <v>5</v>
      </c>
      <c r="D69" s="21" t="s">
        <v>194</v>
      </c>
      <c r="E69" s="13">
        <v>7411</v>
      </c>
      <c r="F69" s="13">
        <v>1315</v>
      </c>
      <c r="G69" s="13">
        <v>3263</v>
      </c>
      <c r="H69" s="13">
        <v>2833</v>
      </c>
      <c r="I69" s="13">
        <v>0</v>
      </c>
      <c r="J69" s="19" t="s">
        <v>11</v>
      </c>
      <c r="K69" s="19" t="s">
        <v>374</v>
      </c>
      <c r="L69" s="29">
        <v>17</v>
      </c>
      <c r="M69" s="14">
        <v>12.8517397881997</v>
      </c>
      <c r="N69" s="13">
        <v>15</v>
      </c>
      <c r="O69" s="13">
        <v>15</v>
      </c>
      <c r="P69" s="13">
        <v>15</v>
      </c>
      <c r="Q69" s="35">
        <f>Tableau1[[#This Row],[p75]]-Tableau1[[#This Row],[p25]]</f>
        <v>0</v>
      </c>
      <c r="R69" s="17" t="s">
        <v>195</v>
      </c>
      <c r="S69" s="13">
        <v>23</v>
      </c>
      <c r="T69" s="27">
        <f>Tableau1[[#This Row],[nombre d''occurrences entre le seuil bas et le seuil haut]]/Tableau1[[#This Row],[nombre d''occurrences totales]]</f>
        <v>0.44029145864255836</v>
      </c>
      <c r="U69" s="31">
        <f>Tableau1[[#This Row],[durée moyenne entre le seuil bas et haut]]-Tableau1[[#This Row],[durée moyenne  sans utilisation des seuils]]</f>
        <v>4.1482602118003005</v>
      </c>
      <c r="V69" s="32">
        <f>U69/Tableau1[[#This Row],[durée moyenne  sans utilisation des seuils]]</f>
        <v>0.32277810476751007</v>
      </c>
      <c r="W69" s="13">
        <f>Tableau1[[#This Row],[p50]]-Tableau1[[#This Row],[durée moyenne entre le seuil bas et haut]]</f>
        <v>-2</v>
      </c>
      <c r="X69" s="25">
        <f>W69/Tableau1[[#This Row],[p50]]</f>
        <v>-0.13333333333333333</v>
      </c>
    </row>
    <row r="70" spans="1:24" x14ac:dyDescent="0.35">
      <c r="A70" s="13" t="s">
        <v>196</v>
      </c>
      <c r="B70" s="15" t="s">
        <v>197</v>
      </c>
      <c r="C70" s="13">
        <v>1</v>
      </c>
      <c r="D70" s="21" t="s">
        <v>198</v>
      </c>
      <c r="E70" s="13">
        <v>18347</v>
      </c>
      <c r="F70" s="13">
        <v>10206</v>
      </c>
      <c r="G70" s="13">
        <v>7914</v>
      </c>
      <c r="H70" s="13">
        <v>227</v>
      </c>
      <c r="I70" s="13">
        <v>0</v>
      </c>
      <c r="J70" s="19" t="s">
        <v>47</v>
      </c>
      <c r="K70" s="19" t="s">
        <v>44</v>
      </c>
      <c r="L70" s="29">
        <v>29</v>
      </c>
      <c r="M70" s="14">
        <v>26.008461235734</v>
      </c>
      <c r="N70" s="13">
        <v>20</v>
      </c>
      <c r="O70" s="13">
        <v>30</v>
      </c>
      <c r="P70" s="13">
        <v>30</v>
      </c>
      <c r="Q70" s="35">
        <f>Tableau1[[#This Row],[p75]]-Tableau1[[#This Row],[p25]]</f>
        <v>10</v>
      </c>
      <c r="R70" s="17" t="s">
        <v>199</v>
      </c>
      <c r="S70" s="13">
        <v>35</v>
      </c>
      <c r="T70" s="27">
        <f>Tableau1[[#This Row],[nombre d''occurrences entre le seuil bas et le seuil haut]]/Tableau1[[#This Row],[nombre d''occurrences totales]]</f>
        <v>0.43135117457895022</v>
      </c>
      <c r="U70" s="31">
        <f>Tableau1[[#This Row],[durée moyenne entre le seuil bas et haut]]-Tableau1[[#This Row],[durée moyenne  sans utilisation des seuils]]</f>
        <v>2.9915387642660001</v>
      </c>
      <c r="V70" s="24">
        <f>U70/Tableau1[[#This Row],[durée moyenne  sans utilisation des seuils]]</f>
        <v>0.11502175146585808</v>
      </c>
      <c r="W70" s="13">
        <f>Tableau1[[#This Row],[p50]]-Tableau1[[#This Row],[durée moyenne entre le seuil bas et haut]]</f>
        <v>1</v>
      </c>
      <c r="X70" s="25">
        <f>W70/Tableau1[[#This Row],[p50]]</f>
        <v>3.3333333333333333E-2</v>
      </c>
    </row>
    <row r="71" spans="1:24" x14ac:dyDescent="0.35">
      <c r="A71" s="13" t="s">
        <v>196</v>
      </c>
      <c r="B71" s="15" t="s">
        <v>200</v>
      </c>
      <c r="C71" s="13">
        <v>2</v>
      </c>
      <c r="D71" s="21" t="s">
        <v>201</v>
      </c>
      <c r="E71" s="13">
        <v>15765</v>
      </c>
      <c r="F71" s="13">
        <v>8241</v>
      </c>
      <c r="G71" s="13">
        <v>7428</v>
      </c>
      <c r="H71" s="13">
        <v>95</v>
      </c>
      <c r="I71" s="13">
        <v>1</v>
      </c>
      <c r="J71" s="19" t="s">
        <v>47</v>
      </c>
      <c r="K71" s="19" t="s">
        <v>44</v>
      </c>
      <c r="L71" s="29">
        <v>29</v>
      </c>
      <c r="M71" s="14">
        <v>26.253983130271799</v>
      </c>
      <c r="N71" s="13">
        <v>20</v>
      </c>
      <c r="O71" s="13">
        <v>30</v>
      </c>
      <c r="P71" s="13">
        <v>30</v>
      </c>
      <c r="Q71" s="35">
        <f>Tableau1[[#This Row],[p75]]-Tableau1[[#This Row],[p25]]</f>
        <v>10</v>
      </c>
      <c r="R71" s="17" t="s">
        <v>199</v>
      </c>
      <c r="S71" s="13">
        <v>31</v>
      </c>
      <c r="T71" s="27">
        <f>Tableau1[[#This Row],[nombre d''occurrences entre le seuil bas et le seuil haut]]/Tableau1[[#This Row],[nombre d''occurrences totales]]</f>
        <v>0.47117031398667936</v>
      </c>
      <c r="U71" s="31">
        <f>Tableau1[[#This Row],[durée moyenne entre le seuil bas et haut]]-Tableau1[[#This Row],[durée moyenne  sans utilisation des seuils]]</f>
        <v>2.7460168697282015</v>
      </c>
      <c r="V71" s="24">
        <f>U71/Tableau1[[#This Row],[durée moyenne  sans utilisation des seuils]]</f>
        <v>0.10459429550565773</v>
      </c>
      <c r="W71" s="13">
        <f>Tableau1[[#This Row],[p50]]-Tableau1[[#This Row],[durée moyenne entre le seuil bas et haut]]</f>
        <v>1</v>
      </c>
      <c r="X71" s="25">
        <f>W71/Tableau1[[#This Row],[p50]]</f>
        <v>3.3333333333333333E-2</v>
      </c>
    </row>
    <row r="72" spans="1:24" x14ac:dyDescent="0.35">
      <c r="A72" s="13" t="s">
        <v>196</v>
      </c>
      <c r="B72" s="15" t="s">
        <v>202</v>
      </c>
      <c r="C72" s="13">
        <v>3</v>
      </c>
      <c r="D72" s="21" t="s">
        <v>203</v>
      </c>
      <c r="E72" s="13">
        <v>60607</v>
      </c>
      <c r="F72" s="13">
        <v>43620</v>
      </c>
      <c r="G72" s="13">
        <v>16823</v>
      </c>
      <c r="H72" s="13">
        <v>164</v>
      </c>
      <c r="I72" s="13">
        <v>0</v>
      </c>
      <c r="J72" s="19" t="s">
        <v>47</v>
      </c>
      <c r="K72" s="19" t="s">
        <v>44</v>
      </c>
      <c r="L72" s="29">
        <v>31</v>
      </c>
      <c r="M72" s="14">
        <v>28.171385260154299</v>
      </c>
      <c r="N72" s="13">
        <v>26</v>
      </c>
      <c r="O72" s="13">
        <v>30</v>
      </c>
      <c r="P72" s="13">
        <v>35</v>
      </c>
      <c r="Q72" s="35">
        <f>Tableau1[[#This Row],[p75]]-Tableau1[[#This Row],[p25]]</f>
        <v>9</v>
      </c>
      <c r="R72" s="17" t="s">
        <v>199</v>
      </c>
      <c r="S72" s="13">
        <v>34</v>
      </c>
      <c r="T72" s="28">
        <f>Tableau1[[#This Row],[nombre d''occurrences entre le seuil bas et le seuil haut]]/Tableau1[[#This Row],[nombre d''occurrences totales]]</f>
        <v>0.27757519758443744</v>
      </c>
      <c r="U72" s="31">
        <f>Tableau1[[#This Row],[durée moyenne entre le seuil bas et haut]]-Tableau1[[#This Row],[durée moyenne  sans utilisation des seuils]]</f>
        <v>2.8286147398457011</v>
      </c>
      <c r="V72" s="24">
        <f>U72/Tableau1[[#This Row],[durée moyenne  sans utilisation des seuils]]</f>
        <v>0.10040737129978848</v>
      </c>
      <c r="W72" s="13">
        <f>Tableau1[[#This Row],[p50]]-Tableau1[[#This Row],[durée moyenne entre le seuil bas et haut]]</f>
        <v>-1</v>
      </c>
      <c r="X72" s="25">
        <f>W72/Tableau1[[#This Row],[p50]]</f>
        <v>-3.3333333333333333E-2</v>
      </c>
    </row>
    <row r="73" spans="1:24" x14ac:dyDescent="0.35">
      <c r="A73" s="13" t="s">
        <v>196</v>
      </c>
      <c r="B73" s="15" t="s">
        <v>204</v>
      </c>
      <c r="C73" s="13">
        <v>4</v>
      </c>
      <c r="D73" s="21" t="s">
        <v>205</v>
      </c>
      <c r="E73" s="13">
        <v>25738</v>
      </c>
      <c r="F73" s="13">
        <v>15543</v>
      </c>
      <c r="G73" s="13">
        <v>10092</v>
      </c>
      <c r="H73" s="13">
        <v>102</v>
      </c>
      <c r="I73" s="13">
        <v>1</v>
      </c>
      <c r="J73" s="19" t="s">
        <v>47</v>
      </c>
      <c r="K73" s="19" t="s">
        <v>44</v>
      </c>
      <c r="L73" s="29">
        <v>31</v>
      </c>
      <c r="M73" s="14">
        <v>27.3214838800507</v>
      </c>
      <c r="N73" s="13">
        <v>25</v>
      </c>
      <c r="O73" s="13">
        <v>30</v>
      </c>
      <c r="P73" s="13">
        <v>30</v>
      </c>
      <c r="Q73" s="35">
        <f>Tableau1[[#This Row],[p75]]-Tableau1[[#This Row],[p25]]</f>
        <v>5</v>
      </c>
      <c r="R73" s="17" t="s">
        <v>199</v>
      </c>
      <c r="S73" s="13">
        <v>34</v>
      </c>
      <c r="T73" s="27">
        <f>Tableau1[[#This Row],[nombre d''occurrences entre le seuil bas et le seuil haut]]/Tableau1[[#This Row],[nombre d''occurrences totales]]</f>
        <v>0.39210505866811718</v>
      </c>
      <c r="U73" s="31">
        <f>Tableau1[[#This Row],[durée moyenne entre le seuil bas et haut]]-Tableau1[[#This Row],[durée moyenne  sans utilisation des seuils]]</f>
        <v>3.6785161199493004</v>
      </c>
      <c r="V73" s="24">
        <f>U73/Tableau1[[#This Row],[durée moyenne  sans utilisation des seuils]]</f>
        <v>0.13463822595064973</v>
      </c>
      <c r="W73" s="13">
        <f>Tableau1[[#This Row],[p50]]-Tableau1[[#This Row],[durée moyenne entre le seuil bas et haut]]</f>
        <v>-1</v>
      </c>
      <c r="X73" s="25">
        <f>W73/Tableau1[[#This Row],[p50]]</f>
        <v>-3.3333333333333333E-2</v>
      </c>
    </row>
    <row r="74" spans="1:24" x14ac:dyDescent="0.35">
      <c r="A74" s="13" t="s">
        <v>196</v>
      </c>
      <c r="B74" s="15" t="s">
        <v>206</v>
      </c>
      <c r="C74" s="13">
        <v>1</v>
      </c>
      <c r="D74" s="21" t="s">
        <v>207</v>
      </c>
      <c r="E74" s="13">
        <v>36371</v>
      </c>
      <c r="F74" s="13">
        <v>17735</v>
      </c>
      <c r="G74" s="13">
        <v>18225</v>
      </c>
      <c r="H74" s="13">
        <v>410</v>
      </c>
      <c r="I74" s="13">
        <v>1</v>
      </c>
      <c r="J74" s="19" t="s">
        <v>47</v>
      </c>
      <c r="K74" s="19" t="s">
        <v>44</v>
      </c>
      <c r="L74" s="29">
        <v>28</v>
      </c>
      <c r="M74" s="14">
        <v>24.0998112020138</v>
      </c>
      <c r="N74" s="13">
        <v>15</v>
      </c>
      <c r="O74" s="13">
        <v>30</v>
      </c>
      <c r="P74" s="13">
        <v>30</v>
      </c>
      <c r="Q74" s="35">
        <f>Tableau1[[#This Row],[p75]]-Tableau1[[#This Row],[p25]]</f>
        <v>15</v>
      </c>
      <c r="R74" s="17" t="s">
        <v>208</v>
      </c>
      <c r="S74" s="13">
        <v>43</v>
      </c>
      <c r="T74" s="26">
        <f>Tableau1[[#This Row],[nombre d''occurrences entre le seuil bas et le seuil haut]]/Tableau1[[#This Row],[nombre d''occurrences totales]]</f>
        <v>0.50108603007890906</v>
      </c>
      <c r="U74" s="31">
        <f>Tableau1[[#This Row],[durée moyenne entre le seuil bas et haut]]-Tableau1[[#This Row],[durée moyenne  sans utilisation des seuils]]</f>
        <v>3.9001887979861998</v>
      </c>
      <c r="V74" s="24">
        <f>U74/Tableau1[[#This Row],[durée moyenne  sans utilisation des seuils]]</f>
        <v>0.16183482788696274</v>
      </c>
      <c r="W74" s="13">
        <f>Tableau1[[#This Row],[p50]]-Tableau1[[#This Row],[durée moyenne entre le seuil bas et haut]]</f>
        <v>2</v>
      </c>
      <c r="X74" s="25">
        <f>W74/Tableau1[[#This Row],[p50]]</f>
        <v>6.6666666666666666E-2</v>
      </c>
    </row>
    <row r="75" spans="1:24" x14ac:dyDescent="0.35">
      <c r="A75" s="13" t="s">
        <v>196</v>
      </c>
      <c r="B75" s="15" t="s">
        <v>209</v>
      </c>
      <c r="C75" s="13">
        <v>2</v>
      </c>
      <c r="D75" s="21" t="s">
        <v>210</v>
      </c>
      <c r="E75" s="13">
        <v>69939</v>
      </c>
      <c r="F75" s="13">
        <v>34359</v>
      </c>
      <c r="G75" s="13">
        <v>34380</v>
      </c>
      <c r="H75" s="13">
        <v>1199</v>
      </c>
      <c r="I75" s="13">
        <v>1</v>
      </c>
      <c r="J75" s="19" t="s">
        <v>47</v>
      </c>
      <c r="K75" s="19" t="s">
        <v>44</v>
      </c>
      <c r="L75" s="29">
        <v>31</v>
      </c>
      <c r="M75" s="14">
        <v>27.200276020701601</v>
      </c>
      <c r="N75" s="13">
        <v>20</v>
      </c>
      <c r="O75" s="13">
        <v>30</v>
      </c>
      <c r="P75" s="13">
        <v>30</v>
      </c>
      <c r="Q75" s="35">
        <f>Tableau1[[#This Row],[p75]]-Tableau1[[#This Row],[p25]]</f>
        <v>10</v>
      </c>
      <c r="R75" s="17" t="s">
        <v>208</v>
      </c>
      <c r="S75" s="13">
        <v>39</v>
      </c>
      <c r="T75" s="27">
        <f>Tableau1[[#This Row],[nombre d''occurrences entre le seuil bas et le seuil haut]]/Tableau1[[#This Row],[nombre d''occurrences totales]]</f>
        <v>0.49157122635439454</v>
      </c>
      <c r="U75" s="31">
        <f>Tableau1[[#This Row],[durée moyenne entre le seuil bas et haut]]-Tableau1[[#This Row],[durée moyenne  sans utilisation des seuils]]</f>
        <v>3.799723979298399</v>
      </c>
      <c r="V75" s="24">
        <f>U75/Tableau1[[#This Row],[durée moyenne  sans utilisation des seuils]]</f>
        <v>0.13969431694025836</v>
      </c>
      <c r="W75" s="13">
        <f>Tableau1[[#This Row],[p50]]-Tableau1[[#This Row],[durée moyenne entre le seuil bas et haut]]</f>
        <v>-1</v>
      </c>
      <c r="X75" s="25">
        <f>W75/Tableau1[[#This Row],[p50]]</f>
        <v>-3.3333333333333333E-2</v>
      </c>
    </row>
    <row r="76" spans="1:24" x14ac:dyDescent="0.35">
      <c r="A76" s="13" t="s">
        <v>196</v>
      </c>
      <c r="B76" s="15" t="s">
        <v>211</v>
      </c>
      <c r="C76" s="13">
        <v>3</v>
      </c>
      <c r="D76" s="21" t="s">
        <v>212</v>
      </c>
      <c r="E76" s="13">
        <v>17774</v>
      </c>
      <c r="F76" s="13">
        <v>11717</v>
      </c>
      <c r="G76" s="13">
        <v>5969</v>
      </c>
      <c r="H76" s="13">
        <v>88</v>
      </c>
      <c r="I76" s="13">
        <v>0</v>
      </c>
      <c r="J76" s="19" t="s">
        <v>47</v>
      </c>
      <c r="K76" s="19" t="s">
        <v>44</v>
      </c>
      <c r="L76" s="29">
        <v>29</v>
      </c>
      <c r="M76" s="14">
        <v>26.644520159000599</v>
      </c>
      <c r="N76" s="13">
        <v>20</v>
      </c>
      <c r="O76" s="13">
        <v>30</v>
      </c>
      <c r="P76" s="13">
        <v>30</v>
      </c>
      <c r="Q76" s="35">
        <f>Tableau1[[#This Row],[p75]]-Tableau1[[#This Row],[p25]]</f>
        <v>10</v>
      </c>
      <c r="R76" s="17" t="s">
        <v>208</v>
      </c>
      <c r="S76" s="13">
        <v>33</v>
      </c>
      <c r="T76" s="28">
        <f>Tableau1[[#This Row],[nombre d''occurrences entre le seuil bas et le seuil haut]]/Tableau1[[#This Row],[nombre d''occurrences totales]]</f>
        <v>0.33582761336784067</v>
      </c>
      <c r="U76" s="31">
        <f>Tableau1[[#This Row],[durée moyenne entre le seuil bas et haut]]-Tableau1[[#This Row],[durée moyenne  sans utilisation des seuils]]</f>
        <v>2.3554798409994007</v>
      </c>
      <c r="V76" s="24">
        <f>U76/Tableau1[[#This Row],[durée moyenne  sans utilisation des seuils]]</f>
        <v>8.8403912960080558E-2</v>
      </c>
      <c r="W76" s="13">
        <f>Tableau1[[#This Row],[p50]]-Tableau1[[#This Row],[durée moyenne entre le seuil bas et haut]]</f>
        <v>1</v>
      </c>
      <c r="X76" s="25">
        <f>W76/Tableau1[[#This Row],[p50]]</f>
        <v>3.3333333333333333E-2</v>
      </c>
    </row>
    <row r="77" spans="1:24" x14ac:dyDescent="0.35">
      <c r="A77" s="13" t="s">
        <v>196</v>
      </c>
      <c r="B77" s="15" t="s">
        <v>213</v>
      </c>
      <c r="C77" s="13">
        <v>4</v>
      </c>
      <c r="D77" s="21" t="s">
        <v>214</v>
      </c>
      <c r="E77" s="13">
        <v>47171</v>
      </c>
      <c r="F77" s="13">
        <v>38267</v>
      </c>
      <c r="G77" s="13">
        <v>8121</v>
      </c>
      <c r="H77" s="13">
        <v>783</v>
      </c>
      <c r="I77" s="13">
        <v>0</v>
      </c>
      <c r="J77" s="19" t="s">
        <v>47</v>
      </c>
      <c r="K77" s="19" t="s">
        <v>44</v>
      </c>
      <c r="L77" s="29">
        <v>32</v>
      </c>
      <c r="M77" s="14">
        <v>26.367741935483899</v>
      </c>
      <c r="N77" s="13">
        <v>17</v>
      </c>
      <c r="O77" s="13">
        <v>30</v>
      </c>
      <c r="P77" s="13">
        <v>40</v>
      </c>
      <c r="Q77" s="35">
        <f>Tableau1[[#This Row],[p75]]-Tableau1[[#This Row],[p25]]</f>
        <v>23</v>
      </c>
      <c r="R77" s="17" t="s">
        <v>208</v>
      </c>
      <c r="S77" s="13">
        <v>29</v>
      </c>
      <c r="T77" s="28">
        <f>Tableau1[[#This Row],[nombre d''occurrences entre le seuil bas et le seuil haut]]/Tableau1[[#This Row],[nombre d''occurrences totales]]</f>
        <v>0.17216086154628904</v>
      </c>
      <c r="U77" s="31">
        <f>Tableau1[[#This Row],[durée moyenne entre le seuil bas et haut]]-Tableau1[[#This Row],[durée moyenne  sans utilisation des seuils]]</f>
        <v>5.6322580645161011</v>
      </c>
      <c r="V77" s="32">
        <f>U77/Tableau1[[#This Row],[durée moyenne  sans utilisation des seuils]]</f>
        <v>0.21360411059456685</v>
      </c>
      <c r="W77" s="13">
        <f>Tableau1[[#This Row],[p50]]-Tableau1[[#This Row],[durée moyenne entre le seuil bas et haut]]</f>
        <v>-2</v>
      </c>
      <c r="X77" s="25">
        <f>W77/Tableau1[[#This Row],[p50]]</f>
        <v>-6.6666666666666666E-2</v>
      </c>
    </row>
    <row r="78" spans="1:24" x14ac:dyDescent="0.35">
      <c r="A78" s="13" t="s">
        <v>196</v>
      </c>
      <c r="B78" s="15" t="s">
        <v>215</v>
      </c>
      <c r="C78" s="13">
        <v>1</v>
      </c>
      <c r="D78" s="21" t="s">
        <v>216</v>
      </c>
      <c r="E78" s="13">
        <v>57035</v>
      </c>
      <c r="F78" s="13">
        <v>33841</v>
      </c>
      <c r="G78" s="13">
        <v>22632</v>
      </c>
      <c r="H78" s="13">
        <v>562</v>
      </c>
      <c r="I78" s="13">
        <v>0</v>
      </c>
      <c r="J78" s="19" t="s">
        <v>47</v>
      </c>
      <c r="K78" s="19" t="s">
        <v>44</v>
      </c>
      <c r="L78" s="29">
        <v>26</v>
      </c>
      <c r="M78" s="14">
        <v>21.1545277653046</v>
      </c>
      <c r="N78" s="13">
        <v>16</v>
      </c>
      <c r="O78" s="13">
        <v>30</v>
      </c>
      <c r="P78" s="13">
        <v>30</v>
      </c>
      <c r="Q78" s="35">
        <f>Tableau1[[#This Row],[p75]]-Tableau1[[#This Row],[p25]]</f>
        <v>14</v>
      </c>
      <c r="R78" s="17" t="s">
        <v>217</v>
      </c>
      <c r="S78" s="13">
        <v>43</v>
      </c>
      <c r="T78" s="27">
        <f>Tableau1[[#This Row],[nombre d''occurrences entre le seuil bas et le seuil haut]]/Tableau1[[#This Row],[nombre d''occurrences totales]]</f>
        <v>0.39680897694398176</v>
      </c>
      <c r="U78" s="31">
        <f>Tableau1[[#This Row],[durée moyenne entre le seuil bas et haut]]-Tableau1[[#This Row],[durée moyenne  sans utilisation des seuils]]</f>
        <v>4.8454722346954</v>
      </c>
      <c r="V78" s="32">
        <f>U78/Tableau1[[#This Row],[durée moyenne  sans utilisation des seuils]]</f>
        <v>0.22905130705126997</v>
      </c>
      <c r="W78" s="13">
        <f>Tableau1[[#This Row],[p50]]-Tableau1[[#This Row],[durée moyenne entre le seuil bas et haut]]</f>
        <v>4</v>
      </c>
      <c r="X78" s="25">
        <f>W78/Tableau1[[#This Row],[p50]]</f>
        <v>0.13333333333333333</v>
      </c>
    </row>
    <row r="79" spans="1:24" x14ac:dyDescent="0.35">
      <c r="A79" s="13" t="s">
        <v>196</v>
      </c>
      <c r="B79" s="15" t="s">
        <v>218</v>
      </c>
      <c r="C79" s="13">
        <v>2</v>
      </c>
      <c r="D79" s="21" t="s">
        <v>219</v>
      </c>
      <c r="E79" s="13">
        <v>187441</v>
      </c>
      <c r="F79" s="13">
        <v>103620</v>
      </c>
      <c r="G79" s="13">
        <v>82255</v>
      </c>
      <c r="H79" s="13">
        <v>1525</v>
      </c>
      <c r="I79" s="13">
        <v>41</v>
      </c>
      <c r="J79" s="19" t="s">
        <v>47</v>
      </c>
      <c r="K79" s="19" t="s">
        <v>44</v>
      </c>
      <c r="L79" s="29">
        <v>27</v>
      </c>
      <c r="M79" s="14">
        <v>23.489637620816499</v>
      </c>
      <c r="N79" s="13">
        <v>15</v>
      </c>
      <c r="O79" s="13">
        <v>30</v>
      </c>
      <c r="P79" s="13">
        <v>30</v>
      </c>
      <c r="Q79" s="35">
        <f>Tableau1[[#This Row],[p75]]-Tableau1[[#This Row],[p25]]</f>
        <v>15</v>
      </c>
      <c r="R79" s="17" t="s">
        <v>217</v>
      </c>
      <c r="S79" s="13">
        <v>42</v>
      </c>
      <c r="T79" s="27">
        <f>Tableau1[[#This Row],[nombre d''occurrences entre le seuil bas et le seuil haut]]/Tableau1[[#This Row],[nombre d''occurrences totales]]</f>
        <v>0.43883141895316391</v>
      </c>
      <c r="U79" s="31">
        <f>Tableau1[[#This Row],[durée moyenne entre le seuil bas et haut]]-Tableau1[[#This Row],[durée moyenne  sans utilisation des seuils]]</f>
        <v>3.5103623791835012</v>
      </c>
      <c r="V79" s="24">
        <f>U79/Tableau1[[#This Row],[durée moyenne  sans utilisation des seuils]]</f>
        <v>0.14944301976257909</v>
      </c>
      <c r="W79" s="13">
        <f>Tableau1[[#This Row],[p50]]-Tableau1[[#This Row],[durée moyenne entre le seuil bas et haut]]</f>
        <v>3</v>
      </c>
      <c r="X79" s="25">
        <f>W79/Tableau1[[#This Row],[p50]]</f>
        <v>0.1</v>
      </c>
    </row>
    <row r="80" spans="1:24" x14ac:dyDescent="0.35">
      <c r="A80" s="13" t="s">
        <v>196</v>
      </c>
      <c r="B80" s="15" t="s">
        <v>220</v>
      </c>
      <c r="C80" s="13">
        <v>3</v>
      </c>
      <c r="D80" s="21" t="s">
        <v>221</v>
      </c>
      <c r="E80" s="13">
        <v>32483</v>
      </c>
      <c r="F80" s="13">
        <v>27060</v>
      </c>
      <c r="G80" s="13">
        <v>5191</v>
      </c>
      <c r="H80" s="13">
        <v>232</v>
      </c>
      <c r="I80" s="13">
        <v>0</v>
      </c>
      <c r="J80" s="19" t="s">
        <v>47</v>
      </c>
      <c r="K80" s="19" t="s">
        <v>44</v>
      </c>
      <c r="L80" s="29">
        <v>27</v>
      </c>
      <c r="M80" s="14">
        <v>21.480016887137602</v>
      </c>
      <c r="N80" s="13">
        <v>15</v>
      </c>
      <c r="O80" s="13">
        <v>30</v>
      </c>
      <c r="P80" s="13">
        <v>30</v>
      </c>
      <c r="Q80" s="35">
        <f>Tableau1[[#This Row],[p75]]-Tableau1[[#This Row],[p25]]</f>
        <v>15</v>
      </c>
      <c r="R80" s="17" t="s">
        <v>217</v>
      </c>
      <c r="S80" s="13">
        <v>37</v>
      </c>
      <c r="T80" s="28">
        <f>Tableau1[[#This Row],[nombre d''occurrences entre le seuil bas et le seuil haut]]/Tableau1[[#This Row],[nombre d''occurrences totales]]</f>
        <v>0.15980666810331559</v>
      </c>
      <c r="U80" s="31">
        <f>Tableau1[[#This Row],[durée moyenne entre le seuil bas et haut]]-Tableau1[[#This Row],[durée moyenne  sans utilisation des seuils]]</f>
        <v>5.5199831128623984</v>
      </c>
      <c r="V80" s="32">
        <f>U80/Tableau1[[#This Row],[durée moyenne  sans utilisation des seuils]]</f>
        <v>0.25698225200967167</v>
      </c>
      <c r="W80" s="13">
        <f>Tableau1[[#This Row],[p50]]-Tableau1[[#This Row],[durée moyenne entre le seuil bas et haut]]</f>
        <v>3</v>
      </c>
      <c r="X80" s="25">
        <f>W80/Tableau1[[#This Row],[p50]]</f>
        <v>0.1</v>
      </c>
    </row>
    <row r="81" spans="1:24" x14ac:dyDescent="0.35">
      <c r="A81" s="13" t="s">
        <v>196</v>
      </c>
      <c r="B81" s="15" t="s">
        <v>222</v>
      </c>
      <c r="C81" s="13">
        <v>4</v>
      </c>
      <c r="D81" s="21" t="s">
        <v>223</v>
      </c>
      <c r="E81" s="13">
        <v>191268</v>
      </c>
      <c r="F81" s="13">
        <v>118760</v>
      </c>
      <c r="G81" s="13">
        <v>71268</v>
      </c>
      <c r="H81" s="13">
        <v>1240</v>
      </c>
      <c r="I81" s="13">
        <v>0</v>
      </c>
      <c r="J81" s="19" t="s">
        <v>47</v>
      </c>
      <c r="K81" s="19" t="s">
        <v>44</v>
      </c>
      <c r="L81" s="29">
        <v>32</v>
      </c>
      <c r="M81" s="14">
        <v>29.1481733859485</v>
      </c>
      <c r="N81" s="13">
        <v>25</v>
      </c>
      <c r="O81" s="13">
        <v>30</v>
      </c>
      <c r="P81" s="13">
        <v>30</v>
      </c>
      <c r="Q81" s="35">
        <f>Tableau1[[#This Row],[p75]]-Tableau1[[#This Row],[p25]]</f>
        <v>5</v>
      </c>
      <c r="R81" s="17" t="s">
        <v>217</v>
      </c>
      <c r="S81" s="13">
        <v>39</v>
      </c>
      <c r="T81" s="27">
        <f>Tableau1[[#This Row],[nombre d''occurrences entre le seuil bas et le seuil haut]]/Tableau1[[#This Row],[nombre d''occurrences totales]]</f>
        <v>0.37260806826024218</v>
      </c>
      <c r="U81" s="31">
        <f>Tableau1[[#This Row],[durée moyenne entre le seuil bas et haut]]-Tableau1[[#This Row],[durée moyenne  sans utilisation des seuils]]</f>
        <v>2.8518266140515003</v>
      </c>
      <c r="V81" s="24">
        <f>U81/Tableau1[[#This Row],[durée moyenne  sans utilisation des seuils]]</f>
        <v>9.7838947788964514E-2</v>
      </c>
      <c r="W81" s="13">
        <f>Tableau1[[#This Row],[p50]]-Tableau1[[#This Row],[durée moyenne entre le seuil bas et haut]]</f>
        <v>-2</v>
      </c>
      <c r="X81" s="25">
        <f>W81/Tableau1[[#This Row],[p50]]</f>
        <v>-6.6666666666666666E-2</v>
      </c>
    </row>
    <row r="82" spans="1:24" x14ac:dyDescent="0.35">
      <c r="A82" s="13" t="s">
        <v>224</v>
      </c>
      <c r="B82" s="15" t="s">
        <v>225</v>
      </c>
      <c r="C82" s="13">
        <v>1</v>
      </c>
      <c r="D82" s="21" t="s">
        <v>226</v>
      </c>
      <c r="E82" s="13">
        <v>39045</v>
      </c>
      <c r="F82" s="13">
        <v>18626</v>
      </c>
      <c r="G82" s="13">
        <v>19323</v>
      </c>
      <c r="H82" s="13">
        <v>1096</v>
      </c>
      <c r="I82" s="13">
        <v>0</v>
      </c>
      <c r="J82" s="19" t="s">
        <v>47</v>
      </c>
      <c r="K82" s="19" t="s">
        <v>44</v>
      </c>
      <c r="L82" s="29">
        <v>20</v>
      </c>
      <c r="M82" s="14">
        <v>15.78744231576</v>
      </c>
      <c r="N82" s="13">
        <v>12</v>
      </c>
      <c r="O82" s="13">
        <v>20</v>
      </c>
      <c r="P82" s="13">
        <v>30</v>
      </c>
      <c r="Q82" s="35">
        <f>Tableau1[[#This Row],[p75]]-Tableau1[[#This Row],[p25]]</f>
        <v>18</v>
      </c>
      <c r="R82" s="17" t="s">
        <v>227</v>
      </c>
      <c r="S82" s="13">
        <v>33</v>
      </c>
      <c r="T82" s="27">
        <f>Tableau1[[#This Row],[nombre d''occurrences entre le seuil bas et le seuil haut]]/Tableau1[[#This Row],[nombre d''occurrences totales]]</f>
        <v>0.49489051094890513</v>
      </c>
      <c r="U82" s="31">
        <f>Tableau1[[#This Row],[durée moyenne entre le seuil bas et haut]]-Tableau1[[#This Row],[durée moyenne  sans utilisation des seuils]]</f>
        <v>4.2125576842400001</v>
      </c>
      <c r="V82" s="32">
        <f>U82/Tableau1[[#This Row],[durée moyenne  sans utilisation des seuils]]</f>
        <v>0.26682964852607982</v>
      </c>
      <c r="W82" s="13">
        <f>Tableau1[[#This Row],[p50]]-Tableau1[[#This Row],[durée moyenne entre le seuil bas et haut]]</f>
        <v>0</v>
      </c>
      <c r="X82" s="25">
        <f>W82/Tableau1[[#This Row],[p50]]</f>
        <v>0</v>
      </c>
    </row>
    <row r="83" spans="1:24" x14ac:dyDescent="0.35">
      <c r="A83" s="13" t="s">
        <v>224</v>
      </c>
      <c r="B83" s="15" t="s">
        <v>228</v>
      </c>
      <c r="C83" s="13">
        <v>2</v>
      </c>
      <c r="D83" s="21" t="s">
        <v>229</v>
      </c>
      <c r="E83" s="13">
        <v>15219</v>
      </c>
      <c r="F83" s="13">
        <v>7564</v>
      </c>
      <c r="G83" s="13">
        <v>7531</v>
      </c>
      <c r="H83" s="13">
        <v>124</v>
      </c>
      <c r="I83" s="13">
        <v>0</v>
      </c>
      <c r="J83" s="19" t="s">
        <v>47</v>
      </c>
      <c r="K83" s="19" t="s">
        <v>44</v>
      </c>
      <c r="L83" s="29">
        <v>27</v>
      </c>
      <c r="M83" s="14">
        <v>21.7806432340934</v>
      </c>
      <c r="N83" s="13">
        <v>20</v>
      </c>
      <c r="O83" s="13">
        <v>30</v>
      </c>
      <c r="P83" s="13">
        <v>30</v>
      </c>
      <c r="Q83" s="35">
        <f>Tableau1[[#This Row],[p75]]-Tableau1[[#This Row],[p25]]</f>
        <v>10</v>
      </c>
      <c r="R83" s="17" t="s">
        <v>227</v>
      </c>
      <c r="S83" s="13">
        <v>31</v>
      </c>
      <c r="T83" s="27">
        <f>Tableau1[[#This Row],[nombre d''occurrences entre le seuil bas et le seuil haut]]/Tableau1[[#This Row],[nombre d''occurrences totales]]</f>
        <v>0.49484197384847889</v>
      </c>
      <c r="U83" s="31">
        <f>Tableau1[[#This Row],[durée moyenne entre le seuil bas et haut]]-Tableau1[[#This Row],[durée moyenne  sans utilisation des seuils]]</f>
        <v>5.2193567659065998</v>
      </c>
      <c r="V83" s="32">
        <f>U83/Tableau1[[#This Row],[durée moyenne  sans utilisation des seuils]]</f>
        <v>0.23963281110709819</v>
      </c>
      <c r="W83" s="13">
        <f>Tableau1[[#This Row],[p50]]-Tableau1[[#This Row],[durée moyenne entre le seuil bas et haut]]</f>
        <v>3</v>
      </c>
      <c r="X83" s="25">
        <f>W83/Tableau1[[#This Row],[p50]]</f>
        <v>0.1</v>
      </c>
    </row>
    <row r="84" spans="1:24" x14ac:dyDescent="0.35">
      <c r="A84" s="13" t="s">
        <v>224</v>
      </c>
      <c r="B84" s="15" t="s">
        <v>230</v>
      </c>
      <c r="C84" s="13">
        <v>3</v>
      </c>
      <c r="D84" s="21" t="s">
        <v>231</v>
      </c>
      <c r="E84" s="13">
        <v>17714</v>
      </c>
      <c r="F84" s="13">
        <v>10935</v>
      </c>
      <c r="G84" s="13">
        <v>6605</v>
      </c>
      <c r="H84" s="13">
        <v>173</v>
      </c>
      <c r="I84" s="13">
        <v>1</v>
      </c>
      <c r="J84" s="19" t="s">
        <v>47</v>
      </c>
      <c r="K84" s="19" t="s">
        <v>44</v>
      </c>
      <c r="L84" s="29">
        <v>22</v>
      </c>
      <c r="M84" s="14">
        <v>19.386725178277601</v>
      </c>
      <c r="N84" s="13">
        <v>10</v>
      </c>
      <c r="O84" s="13">
        <v>20</v>
      </c>
      <c r="P84" s="13">
        <v>30</v>
      </c>
      <c r="Q84" s="35">
        <f>Tableau1[[#This Row],[p75]]-Tableau1[[#This Row],[p25]]</f>
        <v>20</v>
      </c>
      <c r="R84" s="17" t="s">
        <v>227</v>
      </c>
      <c r="S84" s="13">
        <v>26</v>
      </c>
      <c r="T84" s="27">
        <f>Tableau1[[#This Row],[nombre d''occurrences entre le seuil bas et le seuil haut]]/Tableau1[[#This Row],[nombre d''occurrences totales]]</f>
        <v>0.37286891724060067</v>
      </c>
      <c r="U84" s="31">
        <f>Tableau1[[#This Row],[durée moyenne entre le seuil bas et haut]]-Tableau1[[#This Row],[durée moyenne  sans utilisation des seuils]]</f>
        <v>2.6132748217223991</v>
      </c>
      <c r="V84" s="24">
        <f>U84/Tableau1[[#This Row],[durée moyenne  sans utilisation des seuils]]</f>
        <v>0.13479712523343118</v>
      </c>
      <c r="W84" s="13">
        <f>Tableau1[[#This Row],[p50]]-Tableau1[[#This Row],[durée moyenne entre le seuil bas et haut]]</f>
        <v>-2</v>
      </c>
      <c r="X84" s="25">
        <f>W84/Tableau1[[#This Row],[p50]]</f>
        <v>-0.1</v>
      </c>
    </row>
    <row r="85" spans="1:24" x14ac:dyDescent="0.35">
      <c r="A85" s="13" t="s">
        <v>224</v>
      </c>
      <c r="B85" s="15" t="s">
        <v>232</v>
      </c>
      <c r="C85" s="13">
        <v>1</v>
      </c>
      <c r="D85" s="21" t="s">
        <v>233</v>
      </c>
      <c r="E85" s="13">
        <v>111878</v>
      </c>
      <c r="F85" s="13">
        <v>45853</v>
      </c>
      <c r="G85" s="13">
        <v>62705</v>
      </c>
      <c r="H85" s="13">
        <v>3319</v>
      </c>
      <c r="I85" s="13">
        <v>1</v>
      </c>
      <c r="J85" s="19" t="s">
        <v>47</v>
      </c>
      <c r="K85" s="19" t="s">
        <v>44</v>
      </c>
      <c r="L85" s="29">
        <v>20</v>
      </c>
      <c r="M85" s="14">
        <v>18.405734785934701</v>
      </c>
      <c r="N85" s="13">
        <v>12</v>
      </c>
      <c r="O85" s="13">
        <v>15</v>
      </c>
      <c r="P85" s="13">
        <v>30</v>
      </c>
      <c r="Q85" s="35">
        <f>Tableau1[[#This Row],[p75]]-Tableau1[[#This Row],[p25]]</f>
        <v>18</v>
      </c>
      <c r="R85" s="17" t="s">
        <v>234</v>
      </c>
      <c r="S85" s="13">
        <v>40</v>
      </c>
      <c r="T85" s="26">
        <f>Tableau1[[#This Row],[nombre d''occurrences entre le seuil bas et le seuil haut]]/Tableau1[[#This Row],[nombre d''occurrences totales]]</f>
        <v>0.56047659057187293</v>
      </c>
      <c r="U85" s="31">
        <f>Tableau1[[#This Row],[durée moyenne entre le seuil bas et haut]]-Tableau1[[#This Row],[durée moyenne  sans utilisation des seuils]]</f>
        <v>1.5942652140652989</v>
      </c>
      <c r="V85" s="24">
        <f>U85/Tableau1[[#This Row],[durée moyenne  sans utilisation des seuils]]</f>
        <v>8.6617852131804313E-2</v>
      </c>
      <c r="W85" s="13">
        <f>Tableau1[[#This Row],[p50]]-Tableau1[[#This Row],[durée moyenne entre le seuil bas et haut]]</f>
        <v>-5</v>
      </c>
      <c r="X85" s="25">
        <f>W85/Tableau1[[#This Row],[p50]]</f>
        <v>-0.33333333333333331</v>
      </c>
    </row>
    <row r="86" spans="1:24" x14ac:dyDescent="0.35">
      <c r="A86" s="13" t="s">
        <v>224</v>
      </c>
      <c r="B86" s="15" t="s">
        <v>235</v>
      </c>
      <c r="C86" s="13">
        <v>2</v>
      </c>
      <c r="D86" s="21" t="s">
        <v>236</v>
      </c>
      <c r="E86" s="13">
        <v>17367</v>
      </c>
      <c r="F86" s="13">
        <v>3229</v>
      </c>
      <c r="G86" s="13">
        <v>12272</v>
      </c>
      <c r="H86" s="13">
        <v>1866</v>
      </c>
      <c r="I86" s="13">
        <v>0</v>
      </c>
      <c r="J86" s="19" t="s">
        <v>47</v>
      </c>
      <c r="K86" s="19" t="s">
        <v>44</v>
      </c>
      <c r="L86" s="29">
        <v>22</v>
      </c>
      <c r="M86" s="14">
        <v>19.108295608207399</v>
      </c>
      <c r="N86" s="13">
        <v>15</v>
      </c>
      <c r="O86" s="13">
        <v>20</v>
      </c>
      <c r="P86" s="13">
        <v>30</v>
      </c>
      <c r="Q86" s="35">
        <f>Tableau1[[#This Row],[p75]]-Tableau1[[#This Row],[p25]]</f>
        <v>15</v>
      </c>
      <c r="R86" s="17" t="s">
        <v>234</v>
      </c>
      <c r="S86" s="13">
        <v>33</v>
      </c>
      <c r="T86" s="25">
        <f>Tableau1[[#This Row],[nombre d''occurrences entre le seuil bas et le seuil haut]]/Tableau1[[#This Row],[nombre d''occurrences totales]]</f>
        <v>0.70662751194794726</v>
      </c>
      <c r="U86" s="31">
        <f>Tableau1[[#This Row],[durée moyenne entre le seuil bas et haut]]-Tableau1[[#This Row],[durée moyenne  sans utilisation des seuils]]</f>
        <v>2.8917043917926009</v>
      </c>
      <c r="V86" s="24">
        <f>U86/Tableau1[[#This Row],[durée moyenne  sans utilisation des seuils]]</f>
        <v>0.15133240824213309</v>
      </c>
      <c r="W86" s="13">
        <f>Tableau1[[#This Row],[p50]]-Tableau1[[#This Row],[durée moyenne entre le seuil bas et haut]]</f>
        <v>-2</v>
      </c>
      <c r="X86" s="25">
        <f>W86/Tableau1[[#This Row],[p50]]</f>
        <v>-0.1</v>
      </c>
    </row>
    <row r="87" spans="1:24" x14ac:dyDescent="0.35">
      <c r="A87" s="13" t="s">
        <v>237</v>
      </c>
      <c r="B87" s="15" t="s">
        <v>238</v>
      </c>
      <c r="C87" s="13">
        <v>1</v>
      </c>
      <c r="D87" s="21" t="s">
        <v>239</v>
      </c>
      <c r="E87" s="13">
        <v>46134</v>
      </c>
      <c r="F87" s="13">
        <v>17959</v>
      </c>
      <c r="G87" s="13">
        <v>27996</v>
      </c>
      <c r="H87" s="13">
        <v>177</v>
      </c>
      <c r="I87" s="13">
        <v>2</v>
      </c>
      <c r="J87" s="19" t="s">
        <v>47</v>
      </c>
      <c r="K87" s="19" t="s">
        <v>44</v>
      </c>
      <c r="L87" s="29">
        <v>29</v>
      </c>
      <c r="M87" s="14">
        <v>26.9917365452051</v>
      </c>
      <c r="N87" s="13">
        <v>20</v>
      </c>
      <c r="O87" s="13">
        <v>30</v>
      </c>
      <c r="P87" s="13">
        <v>30</v>
      </c>
      <c r="Q87" s="35">
        <f>Tableau1[[#This Row],[p75]]-Tableau1[[#This Row],[p25]]</f>
        <v>10</v>
      </c>
      <c r="R87" s="17" t="s">
        <v>240</v>
      </c>
      <c r="S87" s="13">
        <v>30</v>
      </c>
      <c r="T87" s="26">
        <f>Tableau1[[#This Row],[nombre d''occurrences entre le seuil bas et le seuil haut]]/Tableau1[[#This Row],[nombre d''occurrences totales]]</f>
        <v>0.60684094160489011</v>
      </c>
      <c r="U87" s="31">
        <f>Tableau1[[#This Row],[durée moyenne entre le seuil bas et haut]]-Tableau1[[#This Row],[durée moyenne  sans utilisation des seuils]]</f>
        <v>2.0082634547948999</v>
      </c>
      <c r="V87" s="24">
        <f>U87/Tableau1[[#This Row],[durée moyenne  sans utilisation des seuils]]</f>
        <v>7.4402899251461999E-2</v>
      </c>
      <c r="W87" s="13">
        <f>Tableau1[[#This Row],[p50]]-Tableau1[[#This Row],[durée moyenne entre le seuil bas et haut]]</f>
        <v>1</v>
      </c>
      <c r="X87" s="25">
        <f>W87/Tableau1[[#This Row],[p50]]</f>
        <v>3.3333333333333333E-2</v>
      </c>
    </row>
    <row r="88" spans="1:24" x14ac:dyDescent="0.35">
      <c r="A88" s="13" t="s">
        <v>237</v>
      </c>
      <c r="B88" s="15" t="s">
        <v>241</v>
      </c>
      <c r="C88" s="13">
        <v>2</v>
      </c>
      <c r="D88" s="21" t="s">
        <v>242</v>
      </c>
      <c r="E88" s="13">
        <v>8051</v>
      </c>
      <c r="F88" s="13">
        <v>3100</v>
      </c>
      <c r="G88" s="13">
        <v>4937</v>
      </c>
      <c r="H88" s="13">
        <v>14</v>
      </c>
      <c r="I88" s="13">
        <v>0</v>
      </c>
      <c r="J88" s="19" t="s">
        <v>47</v>
      </c>
      <c r="K88" s="19" t="s">
        <v>44</v>
      </c>
      <c r="L88" s="29">
        <v>33</v>
      </c>
      <c r="M88" s="14">
        <v>32.943751237868902</v>
      </c>
      <c r="N88" s="13">
        <v>22</v>
      </c>
      <c r="O88" s="13">
        <v>30</v>
      </c>
      <c r="P88" s="13">
        <v>40</v>
      </c>
      <c r="Q88" s="35">
        <f>Tableau1[[#This Row],[p75]]-Tableau1[[#This Row],[p25]]</f>
        <v>18</v>
      </c>
      <c r="R88" s="17" t="s">
        <v>240</v>
      </c>
      <c r="S88" s="13">
        <v>17</v>
      </c>
      <c r="T88" s="26">
        <f>Tableau1[[#This Row],[nombre d''occurrences entre le seuil bas et le seuil haut]]/Tableau1[[#This Row],[nombre d''occurrences totales]]</f>
        <v>0.61321574959632341</v>
      </c>
      <c r="U88" s="31">
        <f>Tableau1[[#This Row],[durée moyenne entre le seuil bas et haut]]-Tableau1[[#This Row],[durée moyenne  sans utilisation des seuils]]</f>
        <v>5.6248762131097862E-2</v>
      </c>
      <c r="V88" s="24">
        <f>U88/Tableau1[[#This Row],[durée moyenne  sans utilisation des seuils]]</f>
        <v>1.7074182513386578E-3</v>
      </c>
      <c r="W88" s="13">
        <f>Tableau1[[#This Row],[p50]]-Tableau1[[#This Row],[durée moyenne entre le seuil bas et haut]]</f>
        <v>-3</v>
      </c>
      <c r="X88" s="25">
        <f>W88/Tableau1[[#This Row],[p50]]</f>
        <v>-0.1</v>
      </c>
    </row>
    <row r="89" spans="1:24" x14ac:dyDescent="0.35">
      <c r="A89" s="13" t="s">
        <v>237</v>
      </c>
      <c r="B89" s="15" t="s">
        <v>243</v>
      </c>
      <c r="C89" s="13">
        <v>4</v>
      </c>
      <c r="D89" s="21" t="s">
        <v>244</v>
      </c>
      <c r="E89" s="13">
        <v>283928</v>
      </c>
      <c r="F89" s="13">
        <v>135337</v>
      </c>
      <c r="G89" s="13">
        <v>143261</v>
      </c>
      <c r="H89" s="13">
        <v>5325</v>
      </c>
      <c r="I89" s="13">
        <v>5</v>
      </c>
      <c r="J89" s="19" t="s">
        <v>47</v>
      </c>
      <c r="K89" s="19" t="s">
        <v>44</v>
      </c>
      <c r="L89" s="29">
        <v>21</v>
      </c>
      <c r="M89" s="14">
        <v>18.645556549139801</v>
      </c>
      <c r="N89" s="13">
        <v>15</v>
      </c>
      <c r="O89" s="13">
        <v>20</v>
      </c>
      <c r="P89" s="13">
        <v>30</v>
      </c>
      <c r="Q89" s="35">
        <f>Tableau1[[#This Row],[p75]]-Tableau1[[#This Row],[p25]]</f>
        <v>15</v>
      </c>
      <c r="R89" s="17" t="s">
        <v>245</v>
      </c>
      <c r="S89" s="13">
        <v>40</v>
      </c>
      <c r="T89" s="26">
        <f>Tableau1[[#This Row],[nombre d''occurrences entre le seuil bas et le seuil haut]]/Tableau1[[#This Row],[nombre d''occurrences totales]]</f>
        <v>0.50456805950804429</v>
      </c>
      <c r="U89" s="31">
        <f>Tableau1[[#This Row],[durée moyenne entre le seuil bas et haut]]-Tableau1[[#This Row],[durée moyenne  sans utilisation des seuils]]</f>
        <v>2.3544434508601988</v>
      </c>
      <c r="V89" s="24">
        <f>U89/Tableau1[[#This Row],[durée moyenne  sans utilisation des seuils]]</f>
        <v>0.12627370197586402</v>
      </c>
      <c r="W89" s="13">
        <f>Tableau1[[#This Row],[p50]]-Tableau1[[#This Row],[durée moyenne entre le seuil bas et haut]]</f>
        <v>-1</v>
      </c>
      <c r="X89" s="25">
        <f>W89/Tableau1[[#This Row],[p50]]</f>
        <v>-0.05</v>
      </c>
    </row>
    <row r="90" spans="1:24" x14ac:dyDescent="0.35">
      <c r="A90" s="13" t="s">
        <v>237</v>
      </c>
      <c r="B90" s="15" t="s">
        <v>246</v>
      </c>
      <c r="C90" s="13">
        <v>6</v>
      </c>
      <c r="D90" s="21" t="s">
        <v>247</v>
      </c>
      <c r="E90" s="13">
        <v>79288</v>
      </c>
      <c r="F90" s="13">
        <v>42410</v>
      </c>
      <c r="G90" s="13">
        <v>34960</v>
      </c>
      <c r="H90" s="13">
        <v>1918</v>
      </c>
      <c r="I90" s="13">
        <v>0</v>
      </c>
      <c r="J90" s="19" t="s">
        <v>47</v>
      </c>
      <c r="K90" s="19" t="s">
        <v>44</v>
      </c>
      <c r="L90" s="29">
        <v>21</v>
      </c>
      <c r="M90" s="14">
        <v>18.484639649595099</v>
      </c>
      <c r="N90" s="13">
        <v>15</v>
      </c>
      <c r="O90" s="13">
        <v>20</v>
      </c>
      <c r="P90" s="13">
        <v>30</v>
      </c>
      <c r="Q90" s="35">
        <f>Tableau1[[#This Row],[p75]]-Tableau1[[#This Row],[p25]]</f>
        <v>15</v>
      </c>
      <c r="R90" s="17" t="s">
        <v>245</v>
      </c>
      <c r="S90" s="13">
        <v>36</v>
      </c>
      <c r="T90" s="27">
        <f>Tableau1[[#This Row],[nombre d''occurrences entre le seuil bas et le seuil haut]]/Tableau1[[#This Row],[nombre d''occurrences totales]]</f>
        <v>0.44092422560791039</v>
      </c>
      <c r="U90" s="31">
        <f>Tableau1[[#This Row],[durée moyenne entre le seuil bas et haut]]-Tableau1[[#This Row],[durée moyenne  sans utilisation des seuils]]</f>
        <v>2.5153603504049009</v>
      </c>
      <c r="V90" s="24">
        <f>U90/Tableau1[[#This Row],[durée moyenne  sans utilisation des seuils]]</f>
        <v>0.13607840878088198</v>
      </c>
      <c r="W90" s="13">
        <f>Tableau1[[#This Row],[p50]]-Tableau1[[#This Row],[durée moyenne entre le seuil bas et haut]]</f>
        <v>-1</v>
      </c>
      <c r="X90" s="25">
        <f>W90/Tableau1[[#This Row],[p50]]</f>
        <v>-0.05</v>
      </c>
    </row>
    <row r="91" spans="1:24" x14ac:dyDescent="0.35">
      <c r="A91" s="13" t="s">
        <v>237</v>
      </c>
      <c r="B91" s="15" t="s">
        <v>248</v>
      </c>
      <c r="C91" s="13">
        <v>8</v>
      </c>
      <c r="D91" s="21" t="s">
        <v>249</v>
      </c>
      <c r="E91" s="13">
        <v>31389</v>
      </c>
      <c r="F91" s="13">
        <v>19494</v>
      </c>
      <c r="G91" s="13">
        <v>10637</v>
      </c>
      <c r="H91" s="13">
        <v>1258</v>
      </c>
      <c r="I91" s="13">
        <v>0</v>
      </c>
      <c r="J91" s="19" t="s">
        <v>47</v>
      </c>
      <c r="K91" s="19" t="s">
        <v>44</v>
      </c>
      <c r="L91" s="29">
        <v>20</v>
      </c>
      <c r="M91" s="14">
        <v>15.987834089763</v>
      </c>
      <c r="N91" s="13">
        <v>10</v>
      </c>
      <c r="O91" s="13">
        <v>15</v>
      </c>
      <c r="P91" s="13">
        <v>25</v>
      </c>
      <c r="Q91" s="35">
        <f>Tableau1[[#This Row],[p75]]-Tableau1[[#This Row],[p25]]</f>
        <v>15</v>
      </c>
      <c r="R91" s="17" t="s">
        <v>245</v>
      </c>
      <c r="S91" s="13">
        <v>30</v>
      </c>
      <c r="T91" s="28">
        <f>Tableau1[[#This Row],[nombre d''occurrences entre le seuil bas et le seuil haut]]/Tableau1[[#This Row],[nombre d''occurrences totales]]</f>
        <v>0.3388766765427379</v>
      </c>
      <c r="U91" s="31">
        <f>Tableau1[[#This Row],[durée moyenne entre le seuil bas et haut]]-Tableau1[[#This Row],[durée moyenne  sans utilisation des seuils]]</f>
        <v>4.012165910237</v>
      </c>
      <c r="V91" s="32">
        <f>U91/Tableau1[[#This Row],[durée moyenne  sans utilisation des seuils]]</f>
        <v>0.25095118498921548</v>
      </c>
      <c r="W91" s="13">
        <f>Tableau1[[#This Row],[p50]]-Tableau1[[#This Row],[durée moyenne entre le seuil bas et haut]]</f>
        <v>-5</v>
      </c>
      <c r="X91" s="25">
        <f>W91/Tableau1[[#This Row],[p50]]</f>
        <v>-0.33333333333333331</v>
      </c>
    </row>
    <row r="92" spans="1:24" x14ac:dyDescent="0.35">
      <c r="A92" s="13" t="s">
        <v>250</v>
      </c>
      <c r="B92" s="15" t="s">
        <v>251</v>
      </c>
      <c r="C92" s="13">
        <v>1</v>
      </c>
      <c r="D92" s="21" t="s">
        <v>252</v>
      </c>
      <c r="E92" s="13">
        <v>19452</v>
      </c>
      <c r="F92" s="13">
        <v>10609</v>
      </c>
      <c r="G92" s="13">
        <v>6489</v>
      </c>
      <c r="H92" s="13">
        <v>2354</v>
      </c>
      <c r="I92" s="13">
        <v>0</v>
      </c>
      <c r="J92" s="19" t="s">
        <v>47</v>
      </c>
      <c r="K92" s="19" t="s">
        <v>44</v>
      </c>
      <c r="L92" s="29">
        <v>19</v>
      </c>
      <c r="M92" s="14">
        <v>16.234829512617999</v>
      </c>
      <c r="N92" s="13">
        <v>10</v>
      </c>
      <c r="O92" s="13">
        <v>15</v>
      </c>
      <c r="P92" s="13">
        <v>30</v>
      </c>
      <c r="Q92" s="35">
        <f>Tableau1[[#This Row],[p75]]-Tableau1[[#This Row],[p25]]</f>
        <v>20</v>
      </c>
      <c r="R92" s="17" t="s">
        <v>253</v>
      </c>
      <c r="S92" s="13">
        <v>27</v>
      </c>
      <c r="T92" s="28">
        <f>Tableau1[[#This Row],[nombre d''occurrences entre le seuil bas et le seuil haut]]/Tableau1[[#This Row],[nombre d''occurrences totales]]</f>
        <v>0.3335903763109192</v>
      </c>
      <c r="U92" s="31">
        <f>Tableau1[[#This Row],[durée moyenne entre le seuil bas et haut]]-Tableau1[[#This Row],[durée moyenne  sans utilisation des seuils]]</f>
        <v>2.7651704873820009</v>
      </c>
      <c r="V92" s="24">
        <f>U92/Tableau1[[#This Row],[durée moyenne  sans utilisation des seuils]]</f>
        <v>0.17032334618807429</v>
      </c>
      <c r="W92" s="13">
        <f>Tableau1[[#This Row],[p50]]-Tableau1[[#This Row],[durée moyenne entre le seuil bas et haut]]</f>
        <v>-4</v>
      </c>
      <c r="X92" s="25">
        <f>W92/Tableau1[[#This Row],[p50]]</f>
        <v>-0.26666666666666666</v>
      </c>
    </row>
    <row r="93" spans="1:24" x14ac:dyDescent="0.35">
      <c r="A93" s="13" t="s">
        <v>250</v>
      </c>
      <c r="B93" s="15" t="s">
        <v>254</v>
      </c>
      <c r="C93" s="13">
        <v>4</v>
      </c>
      <c r="D93" s="21" t="s">
        <v>255</v>
      </c>
      <c r="E93" s="13">
        <v>99270</v>
      </c>
      <c r="F93" s="13">
        <v>87053</v>
      </c>
      <c r="G93" s="13">
        <v>11206</v>
      </c>
      <c r="H93" s="13">
        <v>1011</v>
      </c>
      <c r="I93" s="13">
        <v>0</v>
      </c>
      <c r="J93" s="19" t="s">
        <v>47</v>
      </c>
      <c r="K93" s="19" t="s">
        <v>44</v>
      </c>
      <c r="L93" s="29">
        <v>24</v>
      </c>
      <c r="M93" s="14">
        <v>20.808377467501199</v>
      </c>
      <c r="N93" s="13">
        <v>14</v>
      </c>
      <c r="O93" s="13">
        <v>20</v>
      </c>
      <c r="P93" s="13">
        <v>30</v>
      </c>
      <c r="Q93" s="35">
        <f>Tableau1[[#This Row],[p75]]-Tableau1[[#This Row],[p25]]</f>
        <v>16</v>
      </c>
      <c r="R93" s="17" t="s">
        <v>253</v>
      </c>
      <c r="S93" s="13">
        <v>28</v>
      </c>
      <c r="T93" s="28">
        <f>Tableau1[[#This Row],[nombre d''occurrences entre le seuil bas et le seuil haut]]/Tableau1[[#This Row],[nombre d''occurrences totales]]</f>
        <v>0.11288405359121588</v>
      </c>
      <c r="U93" s="31">
        <f>Tableau1[[#This Row],[durée moyenne entre le seuil bas et haut]]-Tableau1[[#This Row],[durée moyenne  sans utilisation des seuils]]</f>
        <v>3.1916225324988012</v>
      </c>
      <c r="V93" s="24">
        <f>U93/Tableau1[[#This Row],[durée moyenne  sans utilisation des seuils]]</f>
        <v>0.15338161456766727</v>
      </c>
      <c r="W93" s="13">
        <f>Tableau1[[#This Row],[p50]]-Tableau1[[#This Row],[durée moyenne entre le seuil bas et haut]]</f>
        <v>-4</v>
      </c>
      <c r="X93" s="25">
        <f>W93/Tableau1[[#This Row],[p50]]</f>
        <v>-0.2</v>
      </c>
    </row>
    <row r="94" spans="1:24" x14ac:dyDescent="0.35">
      <c r="A94" s="13" t="s">
        <v>250</v>
      </c>
      <c r="B94" s="15" t="s">
        <v>256</v>
      </c>
      <c r="C94" s="13">
        <v>12</v>
      </c>
      <c r="D94" s="21" t="s">
        <v>257</v>
      </c>
      <c r="E94" s="13">
        <v>40059</v>
      </c>
      <c r="F94" s="13">
        <v>15306</v>
      </c>
      <c r="G94" s="13">
        <v>24277</v>
      </c>
      <c r="H94" s="13">
        <v>476</v>
      </c>
      <c r="I94" s="13">
        <v>0</v>
      </c>
      <c r="J94" s="19" t="s">
        <v>47</v>
      </c>
      <c r="K94" s="19" t="s">
        <v>44</v>
      </c>
      <c r="L94" s="29">
        <v>19</v>
      </c>
      <c r="M94" s="14">
        <v>16.506688849653699</v>
      </c>
      <c r="N94" s="13">
        <v>15</v>
      </c>
      <c r="O94" s="13">
        <v>15</v>
      </c>
      <c r="P94" s="13">
        <v>20</v>
      </c>
      <c r="Q94" s="35">
        <f>Tableau1[[#This Row],[p75]]-Tableau1[[#This Row],[p25]]</f>
        <v>5</v>
      </c>
      <c r="R94" s="17" t="s">
        <v>253</v>
      </c>
      <c r="S94" s="13">
        <v>31</v>
      </c>
      <c r="T94" s="26">
        <f>Tableau1[[#This Row],[nombre d''occurrences entre le seuil bas et le seuil haut]]/Tableau1[[#This Row],[nombre d''occurrences totales]]</f>
        <v>0.60603110412142092</v>
      </c>
      <c r="U94" s="31">
        <f>Tableau1[[#This Row],[durée moyenne entre le seuil bas et haut]]-Tableau1[[#This Row],[durée moyenne  sans utilisation des seuils]]</f>
        <v>2.493311150346301</v>
      </c>
      <c r="V94" s="24">
        <f>U94/Tableau1[[#This Row],[durée moyenne  sans utilisation des seuils]]</f>
        <v>0.15104853390379436</v>
      </c>
      <c r="W94" s="13">
        <f>Tableau1[[#This Row],[p50]]-Tableau1[[#This Row],[durée moyenne entre le seuil bas et haut]]</f>
        <v>-4</v>
      </c>
      <c r="X94" s="25">
        <f>W94/Tableau1[[#This Row],[p50]]</f>
        <v>-0.26666666666666666</v>
      </c>
    </row>
    <row r="95" spans="1:24" x14ac:dyDescent="0.35">
      <c r="A95" s="13" t="s">
        <v>250</v>
      </c>
      <c r="B95" s="15" t="s">
        <v>258</v>
      </c>
      <c r="C95" s="13">
        <v>14</v>
      </c>
      <c r="D95" s="21" t="s">
        <v>259</v>
      </c>
      <c r="E95" s="13">
        <v>58944</v>
      </c>
      <c r="F95" s="13">
        <v>41034</v>
      </c>
      <c r="G95" s="13">
        <v>15382</v>
      </c>
      <c r="H95" s="13">
        <v>2527</v>
      </c>
      <c r="I95" s="13">
        <v>1</v>
      </c>
      <c r="J95" s="19" t="s">
        <v>47</v>
      </c>
      <c r="K95" s="19" t="s">
        <v>44</v>
      </c>
      <c r="L95" s="29">
        <v>28</v>
      </c>
      <c r="M95" s="14">
        <v>24.018915510718799</v>
      </c>
      <c r="N95" s="13">
        <v>14</v>
      </c>
      <c r="O95" s="13">
        <v>20</v>
      </c>
      <c r="P95" s="13">
        <v>34</v>
      </c>
      <c r="Q95" s="35">
        <f>Tableau1[[#This Row],[p75]]-Tableau1[[#This Row],[p25]]</f>
        <v>20</v>
      </c>
      <c r="R95" s="17" t="s">
        <v>253</v>
      </c>
      <c r="S95" s="13">
        <v>30</v>
      </c>
      <c r="T95" s="28">
        <f>Tableau1[[#This Row],[nombre d''occurrences entre le seuil bas et le seuil haut]]/Tableau1[[#This Row],[nombre d''occurrences totales]]</f>
        <v>0.26095955483170469</v>
      </c>
      <c r="U95" s="31">
        <f>Tableau1[[#This Row],[durée moyenne entre le seuil bas et haut]]-Tableau1[[#This Row],[durée moyenne  sans utilisation des seuils]]</f>
        <v>3.9810844892812014</v>
      </c>
      <c r="V95" s="24">
        <f>U95/Tableau1[[#This Row],[durée moyenne  sans utilisation des seuils]]</f>
        <v>0.16574788680632077</v>
      </c>
      <c r="W95" s="13">
        <f>Tableau1[[#This Row],[p50]]-Tableau1[[#This Row],[durée moyenne entre le seuil bas et haut]]</f>
        <v>-8</v>
      </c>
      <c r="X95" s="25">
        <f>W95/Tableau1[[#This Row],[p50]]</f>
        <v>-0.4</v>
      </c>
    </row>
    <row r="96" spans="1:24" x14ac:dyDescent="0.35">
      <c r="A96" s="13" t="s">
        <v>250</v>
      </c>
      <c r="B96" s="15" t="s">
        <v>260</v>
      </c>
      <c r="C96" s="13">
        <v>16</v>
      </c>
      <c r="D96" s="21" t="s">
        <v>261</v>
      </c>
      <c r="E96" s="13">
        <v>33205</v>
      </c>
      <c r="F96" s="13">
        <v>23625</v>
      </c>
      <c r="G96" s="13">
        <v>9321</v>
      </c>
      <c r="H96" s="13">
        <v>259</v>
      </c>
      <c r="I96" s="13">
        <v>0</v>
      </c>
      <c r="J96" s="19" t="s">
        <v>47</v>
      </c>
      <c r="K96" s="19" t="s">
        <v>44</v>
      </c>
      <c r="L96" s="29">
        <v>20</v>
      </c>
      <c r="M96" s="14">
        <v>18.3255219804423</v>
      </c>
      <c r="N96" s="13">
        <v>15</v>
      </c>
      <c r="O96" s="13">
        <v>15</v>
      </c>
      <c r="P96" s="13">
        <v>20</v>
      </c>
      <c r="Q96" s="35">
        <f>Tableau1[[#This Row],[p75]]-Tableau1[[#This Row],[p25]]</f>
        <v>5</v>
      </c>
      <c r="R96" s="17" t="s">
        <v>253</v>
      </c>
      <c r="S96" s="13">
        <v>24</v>
      </c>
      <c r="T96" s="28">
        <f>Tableau1[[#This Row],[nombre d''occurrences entre le seuil bas et le seuil haut]]/Tableau1[[#This Row],[nombre d''occurrences totales]]</f>
        <v>0.2807107363348893</v>
      </c>
      <c r="U96" s="31">
        <f>Tableau1[[#This Row],[durée moyenne entre le seuil bas et haut]]-Tableau1[[#This Row],[durée moyenne  sans utilisation des seuils]]</f>
        <v>1.6744780195577</v>
      </c>
      <c r="V96" s="24">
        <f>U96/Tableau1[[#This Row],[durée moyenne  sans utilisation des seuils]]</f>
        <v>9.1374096811254121E-2</v>
      </c>
      <c r="W96" s="13">
        <f>Tableau1[[#This Row],[p50]]-Tableau1[[#This Row],[durée moyenne entre le seuil bas et haut]]</f>
        <v>-5</v>
      </c>
      <c r="X96" s="25">
        <f>W96/Tableau1[[#This Row],[p50]]</f>
        <v>-0.33333333333333331</v>
      </c>
    </row>
    <row r="97" spans="1:24" x14ac:dyDescent="0.35">
      <c r="A97" s="13" t="s">
        <v>262</v>
      </c>
      <c r="B97" s="15" t="s">
        <v>263</v>
      </c>
      <c r="C97" s="13">
        <v>1</v>
      </c>
      <c r="D97" s="21" t="s">
        <v>264</v>
      </c>
      <c r="E97" s="13">
        <v>37548</v>
      </c>
      <c r="F97" s="13">
        <v>2283</v>
      </c>
      <c r="G97" s="13">
        <v>19229</v>
      </c>
      <c r="H97" s="13">
        <v>9902</v>
      </c>
      <c r="I97" s="13">
        <v>6134</v>
      </c>
      <c r="J97" s="19" t="s">
        <v>47</v>
      </c>
      <c r="K97" s="19" t="s">
        <v>266</v>
      </c>
      <c r="L97" s="29">
        <v>11</v>
      </c>
      <c r="M97" s="14">
        <v>12.3980003742615</v>
      </c>
      <c r="N97" s="13">
        <v>10</v>
      </c>
      <c r="O97" s="13">
        <v>10</v>
      </c>
      <c r="P97" s="13">
        <v>12</v>
      </c>
      <c r="Q97" s="35">
        <f>Tableau1[[#This Row],[p75]]-Tableau1[[#This Row],[p25]]</f>
        <v>2</v>
      </c>
      <c r="R97" s="17" t="s">
        <v>265</v>
      </c>
      <c r="S97" s="13">
        <v>30</v>
      </c>
      <c r="T97" s="26">
        <f>Tableau1[[#This Row],[nombre d''occurrences entre le seuil bas et le seuil haut]]/Tableau1[[#This Row],[nombre d''occurrences totales]]</f>
        <v>0.51211782252050708</v>
      </c>
      <c r="U97" s="31">
        <f>Tableau1[[#This Row],[durée moyenne entre le seuil bas et haut]]-Tableau1[[#This Row],[durée moyenne  sans utilisation des seuils]]</f>
        <v>-1.3980003742614997</v>
      </c>
      <c r="V97" s="32">
        <f>U97/Tableau1[[#This Row],[durée moyenne  sans utilisation des seuils]]</f>
        <v>-0.11276014938374876</v>
      </c>
      <c r="W97" s="13">
        <f>Tableau1[[#This Row],[p50]]-Tableau1[[#This Row],[durée moyenne entre le seuil bas et haut]]</f>
        <v>-1</v>
      </c>
      <c r="X97" s="25">
        <f>W97/Tableau1[[#This Row],[p50]]</f>
        <v>-0.1</v>
      </c>
    </row>
    <row r="98" spans="1:24" x14ac:dyDescent="0.35">
      <c r="A98" s="13" t="s">
        <v>262</v>
      </c>
      <c r="B98" s="15" t="s">
        <v>267</v>
      </c>
      <c r="C98" s="13">
        <v>2</v>
      </c>
      <c r="D98" s="21" t="s">
        <v>268</v>
      </c>
      <c r="E98" s="13">
        <v>79891</v>
      </c>
      <c r="F98" s="13">
        <v>64776</v>
      </c>
      <c r="G98" s="13">
        <v>12389</v>
      </c>
      <c r="H98" s="13">
        <v>2726</v>
      </c>
      <c r="I98" s="13">
        <v>0</v>
      </c>
      <c r="J98" s="19" t="s">
        <v>47</v>
      </c>
      <c r="K98" s="19" t="s">
        <v>269</v>
      </c>
      <c r="L98" s="29">
        <v>20</v>
      </c>
      <c r="M98" s="14">
        <v>16.9254573532906</v>
      </c>
      <c r="N98" s="13">
        <v>10</v>
      </c>
      <c r="O98" s="13">
        <v>20</v>
      </c>
      <c r="P98" s="13">
        <v>25</v>
      </c>
      <c r="Q98" s="35">
        <f>Tableau1[[#This Row],[p75]]-Tableau1[[#This Row],[p25]]</f>
        <v>15</v>
      </c>
      <c r="R98" s="17" t="s">
        <v>265</v>
      </c>
      <c r="S98" s="13">
        <v>28</v>
      </c>
      <c r="T98" s="28">
        <f>Tableau1[[#This Row],[nombre d''occurrences entre le seuil bas et le seuil haut]]/Tableau1[[#This Row],[nombre d''occurrences totales]]</f>
        <v>0.15507378803619931</v>
      </c>
      <c r="U98" s="31">
        <f>Tableau1[[#This Row],[durée moyenne entre le seuil bas et haut]]-Tableau1[[#This Row],[durée moyenne  sans utilisation des seuils]]</f>
        <v>3.0745426467093999</v>
      </c>
      <c r="V98" s="24">
        <f>U98/Tableau1[[#This Row],[durée moyenne  sans utilisation des seuils]]</f>
        <v>0.18165196854261997</v>
      </c>
      <c r="W98" s="13">
        <f>Tableau1[[#This Row],[p50]]-Tableau1[[#This Row],[durée moyenne entre le seuil bas et haut]]</f>
        <v>0</v>
      </c>
      <c r="X98" s="25">
        <f>W98/Tableau1[[#This Row],[p50]]</f>
        <v>0</v>
      </c>
    </row>
    <row r="99" spans="1:24" x14ac:dyDescent="0.35">
      <c r="A99" s="13" t="s">
        <v>262</v>
      </c>
      <c r="B99" s="15" t="s">
        <v>270</v>
      </c>
      <c r="C99" s="13">
        <v>3</v>
      </c>
      <c r="D99" s="21" t="s">
        <v>271</v>
      </c>
      <c r="E99" s="13">
        <v>37534</v>
      </c>
      <c r="F99" s="13">
        <v>7305</v>
      </c>
      <c r="G99" s="13">
        <v>29064</v>
      </c>
      <c r="H99" s="13">
        <v>1165</v>
      </c>
      <c r="I99" s="13">
        <v>0</v>
      </c>
      <c r="J99" s="19" t="s">
        <v>47</v>
      </c>
      <c r="K99" s="19" t="s">
        <v>44</v>
      </c>
      <c r="L99" s="29">
        <v>19</v>
      </c>
      <c r="M99" s="14">
        <v>18.680525225376599</v>
      </c>
      <c r="N99" s="13">
        <v>10</v>
      </c>
      <c r="O99" s="13">
        <v>15</v>
      </c>
      <c r="P99" s="13">
        <v>30</v>
      </c>
      <c r="Q99" s="35">
        <f>Tableau1[[#This Row],[p75]]-Tableau1[[#This Row],[p25]]</f>
        <v>20</v>
      </c>
      <c r="R99" s="17" t="s">
        <v>265</v>
      </c>
      <c r="S99" s="13">
        <v>35</v>
      </c>
      <c r="T99" s="25">
        <f>Tableau1[[#This Row],[nombre d''occurrences entre le seuil bas et le seuil haut]]/Tableau1[[#This Row],[nombre d''occurrences totales]]</f>
        <v>0.77433793360686309</v>
      </c>
      <c r="U99" s="31">
        <f>Tableau1[[#This Row],[durée moyenne entre le seuil bas et haut]]-Tableau1[[#This Row],[durée moyenne  sans utilisation des seuils]]</f>
        <v>0.31947477462340146</v>
      </c>
      <c r="V99" s="24">
        <f>U99/Tableau1[[#This Row],[durée moyenne  sans utilisation des seuils]]</f>
        <v>1.7102023137412128E-2</v>
      </c>
      <c r="W99" s="13">
        <f>Tableau1[[#This Row],[p50]]-Tableau1[[#This Row],[durée moyenne entre le seuil bas et haut]]</f>
        <v>-4</v>
      </c>
      <c r="X99" s="25">
        <f>W99/Tableau1[[#This Row],[p50]]</f>
        <v>-0.26666666666666666</v>
      </c>
    </row>
    <row r="100" spans="1:24" x14ac:dyDescent="0.35">
      <c r="A100" s="13" t="s">
        <v>262</v>
      </c>
      <c r="B100" s="15" t="s">
        <v>272</v>
      </c>
      <c r="C100" s="13">
        <v>4</v>
      </c>
      <c r="D100" s="21" t="s">
        <v>273</v>
      </c>
      <c r="E100" s="13">
        <v>79328</v>
      </c>
      <c r="F100" s="13">
        <v>14835</v>
      </c>
      <c r="G100" s="13">
        <v>60596</v>
      </c>
      <c r="H100" s="13">
        <v>3897</v>
      </c>
      <c r="I100" s="13">
        <v>0</v>
      </c>
      <c r="J100" s="19" t="s">
        <v>47</v>
      </c>
      <c r="K100" s="19" t="s">
        <v>44</v>
      </c>
      <c r="L100" s="29">
        <v>21</v>
      </c>
      <c r="M100" s="14">
        <v>20.916207511512201</v>
      </c>
      <c r="N100" s="13">
        <v>15</v>
      </c>
      <c r="O100" s="13">
        <v>15</v>
      </c>
      <c r="P100" s="13">
        <v>30</v>
      </c>
      <c r="Q100" s="35">
        <f>Tableau1[[#This Row],[p75]]-Tableau1[[#This Row],[p25]]</f>
        <v>15</v>
      </c>
      <c r="R100" s="17" t="s">
        <v>265</v>
      </c>
      <c r="S100" s="13">
        <v>35</v>
      </c>
      <c r="T100" s="25">
        <f>Tableau1[[#This Row],[nombre d''occurrences entre le seuil bas et le seuil haut]]/Tableau1[[#This Row],[nombre d''occurrences totales]]</f>
        <v>0.76386647841871724</v>
      </c>
      <c r="U100" s="31">
        <f>Tableau1[[#This Row],[durée moyenne entre le seuil bas et haut]]-Tableau1[[#This Row],[durée moyenne  sans utilisation des seuils]]</f>
        <v>8.3792488487798522E-2</v>
      </c>
      <c r="V100" s="24">
        <f>U100/Tableau1[[#This Row],[durée moyenne  sans utilisation des seuils]]</f>
        <v>4.0061033264122787E-3</v>
      </c>
      <c r="W100" s="13">
        <f>Tableau1[[#This Row],[p50]]-Tableau1[[#This Row],[durée moyenne entre le seuil bas et haut]]</f>
        <v>-6</v>
      </c>
      <c r="X100" s="25">
        <f>W100/Tableau1[[#This Row],[p50]]</f>
        <v>-0.4</v>
      </c>
    </row>
    <row r="101" spans="1:24" x14ac:dyDescent="0.35">
      <c r="A101" s="13" t="s">
        <v>262</v>
      </c>
      <c r="B101" s="15" t="s">
        <v>274</v>
      </c>
      <c r="C101" s="13">
        <v>5</v>
      </c>
      <c r="D101" s="21" t="s">
        <v>275</v>
      </c>
      <c r="E101" s="13">
        <v>14983</v>
      </c>
      <c r="F101" s="13">
        <v>9048</v>
      </c>
      <c r="G101" s="13">
        <v>5923</v>
      </c>
      <c r="H101" s="13">
        <v>12</v>
      </c>
      <c r="I101" s="13">
        <v>0</v>
      </c>
      <c r="J101" s="19" t="s">
        <v>47</v>
      </c>
      <c r="K101" s="19" t="s">
        <v>44</v>
      </c>
      <c r="L101" s="29">
        <v>32</v>
      </c>
      <c r="M101" s="14">
        <v>25.598302555493401</v>
      </c>
      <c r="N101" s="13">
        <v>20</v>
      </c>
      <c r="O101" s="13">
        <v>30</v>
      </c>
      <c r="P101" s="13">
        <v>40</v>
      </c>
      <c r="Q101" s="35">
        <f>Tableau1[[#This Row],[p75]]-Tableau1[[#This Row],[p25]]</f>
        <v>20</v>
      </c>
      <c r="R101" s="17" t="s">
        <v>265</v>
      </c>
      <c r="S101" s="13">
        <v>23</v>
      </c>
      <c r="T101" s="27">
        <f>Tableau1[[#This Row],[nombre d''occurrences entre le seuil bas et le seuil haut]]/Tableau1[[#This Row],[nombre d''occurrences totales]]</f>
        <v>0.39531468998197955</v>
      </c>
      <c r="U101" s="31">
        <f>Tableau1[[#This Row],[durée moyenne entre le seuil bas et haut]]-Tableau1[[#This Row],[durée moyenne  sans utilisation des seuils]]</f>
        <v>6.4016974445065991</v>
      </c>
      <c r="V101" s="32">
        <f>U101/Tableau1[[#This Row],[durée moyenne  sans utilisation des seuils]]</f>
        <v>0.2500828885285909</v>
      </c>
      <c r="W101" s="13">
        <f>Tableau1[[#This Row],[p50]]-Tableau1[[#This Row],[durée moyenne entre le seuil bas et haut]]</f>
        <v>-2</v>
      </c>
      <c r="X101" s="25">
        <f>W101/Tableau1[[#This Row],[p50]]</f>
        <v>-6.6666666666666666E-2</v>
      </c>
    </row>
    <row r="102" spans="1:24" x14ac:dyDescent="0.35">
      <c r="A102" s="13" t="s">
        <v>262</v>
      </c>
      <c r="B102" s="15" t="s">
        <v>276</v>
      </c>
      <c r="C102" s="13">
        <v>8</v>
      </c>
      <c r="D102" s="21" t="s">
        <v>277</v>
      </c>
      <c r="E102" s="13">
        <v>62830</v>
      </c>
      <c r="F102" s="13">
        <v>28332</v>
      </c>
      <c r="G102" s="13">
        <v>31103</v>
      </c>
      <c r="H102" s="13">
        <v>3394</v>
      </c>
      <c r="I102" s="13">
        <v>1</v>
      </c>
      <c r="J102" s="19" t="s">
        <v>47</v>
      </c>
      <c r="K102" s="19" t="s">
        <v>44</v>
      </c>
      <c r="L102" s="29">
        <v>20</v>
      </c>
      <c r="M102" s="14">
        <v>17.237165091137001</v>
      </c>
      <c r="N102" s="13">
        <v>10</v>
      </c>
      <c r="O102" s="13">
        <v>15</v>
      </c>
      <c r="P102" s="13">
        <v>30</v>
      </c>
      <c r="Q102" s="35">
        <f>Tableau1[[#This Row],[p75]]-Tableau1[[#This Row],[p25]]</f>
        <v>20</v>
      </c>
      <c r="R102" s="17" t="s">
        <v>265</v>
      </c>
      <c r="S102" s="13">
        <v>33</v>
      </c>
      <c r="T102" s="27">
        <f>Tableau1[[#This Row],[nombre d''occurrences entre le seuil bas et le seuil haut]]/Tableau1[[#This Row],[nombre d''occurrences totales]]</f>
        <v>0.49503421932197994</v>
      </c>
      <c r="U102" s="31">
        <f>Tableau1[[#This Row],[durée moyenne entre le seuil bas et haut]]-Tableau1[[#This Row],[durée moyenne  sans utilisation des seuils]]</f>
        <v>2.7628349088629989</v>
      </c>
      <c r="V102" s="24">
        <f>U102/Tableau1[[#This Row],[durée moyenne  sans utilisation des seuils]]</f>
        <v>0.1602836019876373</v>
      </c>
      <c r="W102" s="13">
        <f>Tableau1[[#This Row],[p50]]-Tableau1[[#This Row],[durée moyenne entre le seuil bas et haut]]</f>
        <v>-5</v>
      </c>
      <c r="X102" s="25">
        <f>W102/Tableau1[[#This Row],[p50]]</f>
        <v>-0.33333333333333331</v>
      </c>
    </row>
    <row r="103" spans="1:24" x14ac:dyDescent="0.35">
      <c r="A103" s="13" t="s">
        <v>278</v>
      </c>
      <c r="B103" s="15" t="s">
        <v>279</v>
      </c>
      <c r="C103" s="13">
        <v>1</v>
      </c>
      <c r="D103" s="21" t="s">
        <v>280</v>
      </c>
      <c r="E103" s="13">
        <v>9682</v>
      </c>
      <c r="F103" s="13">
        <v>3744</v>
      </c>
      <c r="G103" s="13">
        <v>2790</v>
      </c>
      <c r="H103" s="13">
        <v>3148</v>
      </c>
      <c r="I103" s="13">
        <v>0</v>
      </c>
      <c r="J103" s="19" t="s">
        <v>11</v>
      </c>
      <c r="K103" s="19" t="s">
        <v>374</v>
      </c>
      <c r="L103" s="29">
        <v>20</v>
      </c>
      <c r="M103" s="14">
        <v>14.590570364001101</v>
      </c>
      <c r="N103" s="13">
        <v>15</v>
      </c>
      <c r="O103" s="13">
        <v>15</v>
      </c>
      <c r="P103" s="13">
        <v>20</v>
      </c>
      <c r="Q103" s="35">
        <f>Tableau1[[#This Row],[p75]]-Tableau1[[#This Row],[p25]]</f>
        <v>5</v>
      </c>
      <c r="R103" s="17" t="s">
        <v>281</v>
      </c>
      <c r="S103" s="13">
        <v>17</v>
      </c>
      <c r="T103" s="28">
        <f>Tableau1[[#This Row],[nombre d''occurrences entre le seuil bas et le seuil haut]]/Tableau1[[#This Row],[nombre d''occurrences totales]]</f>
        <v>0.28816360256145424</v>
      </c>
      <c r="U103" s="31">
        <f>Tableau1[[#This Row],[durée moyenne entre le seuil bas et haut]]-Tableau1[[#This Row],[durée moyenne  sans utilisation des seuils]]</f>
        <v>5.4094296359988991</v>
      </c>
      <c r="V103" s="32">
        <f>U103/Tableau1[[#This Row],[durée moyenne  sans utilisation des seuils]]</f>
        <v>0.37074833272765201</v>
      </c>
      <c r="W103" s="13">
        <f>Tableau1[[#This Row],[p50]]-Tableau1[[#This Row],[durée moyenne entre le seuil bas et haut]]</f>
        <v>-5</v>
      </c>
      <c r="X103" s="25">
        <f>W103/Tableau1[[#This Row],[p50]]</f>
        <v>-0.33333333333333331</v>
      </c>
    </row>
    <row r="104" spans="1:24" x14ac:dyDescent="0.35">
      <c r="A104" s="13" t="s">
        <v>282</v>
      </c>
      <c r="B104" s="15" t="s">
        <v>283</v>
      </c>
      <c r="C104" s="13">
        <v>3</v>
      </c>
      <c r="D104" s="21" t="s">
        <v>284</v>
      </c>
      <c r="E104" s="13">
        <v>9715</v>
      </c>
      <c r="F104" s="13">
        <v>3662</v>
      </c>
      <c r="G104" s="13">
        <v>6019</v>
      </c>
      <c r="H104" s="13">
        <v>34</v>
      </c>
      <c r="I104" s="13">
        <v>0</v>
      </c>
      <c r="J104" s="19" t="s">
        <v>47</v>
      </c>
      <c r="K104" s="19" t="s">
        <v>44</v>
      </c>
      <c r="L104" s="29">
        <v>28</v>
      </c>
      <c r="M104" s="14">
        <v>22.233489982686098</v>
      </c>
      <c r="N104" s="13">
        <v>30</v>
      </c>
      <c r="O104" s="13">
        <v>30</v>
      </c>
      <c r="P104" s="13">
        <v>30</v>
      </c>
      <c r="Q104" s="35">
        <f>Tableau1[[#This Row],[p75]]-Tableau1[[#This Row],[p25]]</f>
        <v>0</v>
      </c>
      <c r="R104" s="17" t="s">
        <v>285</v>
      </c>
      <c r="S104" s="13">
        <v>10</v>
      </c>
      <c r="T104" s="26">
        <f>Tableau1[[#This Row],[nombre d''occurrences entre le seuil bas et le seuil haut]]/Tableau1[[#This Row],[nombre d''occurrences totales]]</f>
        <v>0.6195573854863613</v>
      </c>
      <c r="U104" s="31">
        <f>Tableau1[[#This Row],[durée moyenne entre le seuil bas et haut]]-Tableau1[[#This Row],[durée moyenne  sans utilisation des seuils]]</f>
        <v>5.7665100173139017</v>
      </c>
      <c r="V104" s="32">
        <f>U104/Tableau1[[#This Row],[durée moyenne  sans utilisation des seuils]]</f>
        <v>0.2593614417621552</v>
      </c>
      <c r="W104" s="13">
        <f>Tableau1[[#This Row],[p50]]-Tableau1[[#This Row],[durée moyenne entre le seuil bas et haut]]</f>
        <v>2</v>
      </c>
      <c r="X104" s="25">
        <f>W104/Tableau1[[#This Row],[p50]]</f>
        <v>6.6666666666666666E-2</v>
      </c>
    </row>
    <row r="105" spans="1:24" x14ac:dyDescent="0.35">
      <c r="A105" s="13" t="s">
        <v>282</v>
      </c>
      <c r="B105" s="15" t="s">
        <v>286</v>
      </c>
      <c r="C105" s="13">
        <v>4</v>
      </c>
      <c r="D105" s="21" t="s">
        <v>287</v>
      </c>
      <c r="E105" s="13">
        <v>9455</v>
      </c>
      <c r="F105" s="13">
        <v>3809</v>
      </c>
      <c r="G105" s="13">
        <v>5608</v>
      </c>
      <c r="H105" s="13">
        <v>38</v>
      </c>
      <c r="I105" s="13">
        <v>0</v>
      </c>
      <c r="J105" s="19" t="s">
        <v>47</v>
      </c>
      <c r="K105" s="19" t="s">
        <v>44</v>
      </c>
      <c r="L105" s="29">
        <v>30</v>
      </c>
      <c r="M105" s="14">
        <v>21.053870043000501</v>
      </c>
      <c r="N105" s="13">
        <v>25</v>
      </c>
      <c r="O105" s="13">
        <v>30</v>
      </c>
      <c r="P105" s="13">
        <v>30</v>
      </c>
      <c r="Q105" s="35">
        <f>Tableau1[[#This Row],[p75]]-Tableau1[[#This Row],[p25]]</f>
        <v>5</v>
      </c>
      <c r="R105" s="17" t="s">
        <v>285</v>
      </c>
      <c r="S105" s="13">
        <v>10</v>
      </c>
      <c r="T105" s="26">
        <f>Tableau1[[#This Row],[nombre d''occurrences entre le seuil bas et le seuil haut]]/Tableau1[[#This Row],[nombre d''occurrences totales]]</f>
        <v>0.59312533051295613</v>
      </c>
      <c r="U105" s="31">
        <f>Tableau1[[#This Row],[durée moyenne entre le seuil bas et haut]]-Tableau1[[#This Row],[durée moyenne  sans utilisation des seuils]]</f>
        <v>8.9461299569994992</v>
      </c>
      <c r="V105" s="32">
        <f>U105/Tableau1[[#This Row],[durée moyenne  sans utilisation des seuils]]</f>
        <v>0.42491617639549834</v>
      </c>
      <c r="W105" s="13">
        <f>Tableau1[[#This Row],[p50]]-Tableau1[[#This Row],[durée moyenne entre le seuil bas et haut]]</f>
        <v>0</v>
      </c>
      <c r="X105" s="25">
        <f>W105/Tableau1[[#This Row],[p50]]</f>
        <v>0</v>
      </c>
    </row>
    <row r="106" spans="1:24" x14ac:dyDescent="0.35">
      <c r="A106" s="13" t="s">
        <v>288</v>
      </c>
      <c r="B106" s="15" t="s">
        <v>289</v>
      </c>
      <c r="C106" s="13">
        <v>1</v>
      </c>
      <c r="D106" s="21" t="s">
        <v>290</v>
      </c>
      <c r="E106" s="13">
        <v>8617</v>
      </c>
      <c r="F106" s="13">
        <v>953</v>
      </c>
      <c r="G106" s="13">
        <v>6287</v>
      </c>
      <c r="H106" s="13">
        <v>1377</v>
      </c>
      <c r="I106" s="13">
        <v>0</v>
      </c>
      <c r="J106" s="19" t="s">
        <v>11</v>
      </c>
      <c r="K106" s="19" t="s">
        <v>374</v>
      </c>
      <c r="L106" s="29">
        <v>39</v>
      </c>
      <c r="M106" s="14">
        <v>31.921518397764299</v>
      </c>
      <c r="N106" s="13">
        <v>20</v>
      </c>
      <c r="O106" s="13">
        <v>30</v>
      </c>
      <c r="P106" s="13">
        <v>45</v>
      </c>
      <c r="Q106" s="35">
        <f>Tableau1[[#This Row],[p75]]-Tableau1[[#This Row],[p25]]</f>
        <v>25</v>
      </c>
      <c r="R106" s="17" t="s">
        <v>291</v>
      </c>
      <c r="S106" s="13">
        <v>28</v>
      </c>
      <c r="T106" s="25">
        <f>Tableau1[[#This Row],[nombre d''occurrences entre le seuil bas et le seuil haut]]/Tableau1[[#This Row],[nombre d''occurrences totales]]</f>
        <v>0.72960427062782873</v>
      </c>
      <c r="U106" s="31">
        <f>Tableau1[[#This Row],[durée moyenne entre le seuil bas et haut]]-Tableau1[[#This Row],[durée moyenne  sans utilisation des seuils]]</f>
        <v>7.0784816022357013</v>
      </c>
      <c r="V106" s="32">
        <f>U106/Tableau1[[#This Row],[durée moyenne  sans utilisation des seuils]]</f>
        <v>0.22174639420446429</v>
      </c>
      <c r="W106" s="13">
        <f>Tableau1[[#This Row],[p50]]-Tableau1[[#This Row],[durée moyenne entre le seuil bas et haut]]</f>
        <v>-9</v>
      </c>
      <c r="X106" s="25">
        <f>W106/Tableau1[[#This Row],[p50]]</f>
        <v>-0.3</v>
      </c>
    </row>
    <row r="107" spans="1:24" x14ac:dyDescent="0.35">
      <c r="A107" s="13" t="s">
        <v>292</v>
      </c>
      <c r="B107" s="15" t="s">
        <v>293</v>
      </c>
      <c r="C107" s="13">
        <v>1</v>
      </c>
      <c r="D107" s="21" t="s">
        <v>294</v>
      </c>
      <c r="E107" s="13">
        <v>7155</v>
      </c>
      <c r="F107" s="13">
        <v>1804</v>
      </c>
      <c r="G107" s="13">
        <v>4438</v>
      </c>
      <c r="H107" s="13">
        <v>913</v>
      </c>
      <c r="I107" s="13">
        <v>0</v>
      </c>
      <c r="J107" s="19" t="s">
        <v>47</v>
      </c>
      <c r="K107" s="19" t="s">
        <v>44</v>
      </c>
      <c r="L107" s="29">
        <v>24</v>
      </c>
      <c r="M107" s="14">
        <v>19.615373864430499</v>
      </c>
      <c r="N107" s="13">
        <v>15</v>
      </c>
      <c r="O107" s="13">
        <v>20</v>
      </c>
      <c r="P107" s="13">
        <v>30</v>
      </c>
      <c r="Q107" s="35">
        <f>Tableau1[[#This Row],[p75]]-Tableau1[[#This Row],[p25]]</f>
        <v>15</v>
      </c>
      <c r="R107" s="17" t="s">
        <v>295</v>
      </c>
      <c r="S107" s="13">
        <v>27</v>
      </c>
      <c r="T107" s="26">
        <f>Tableau1[[#This Row],[nombre d''occurrences entre le seuil bas et le seuil haut]]/Tableau1[[#This Row],[nombre d''occurrences totales]]</f>
        <v>0.62026554856743532</v>
      </c>
      <c r="U107" s="31">
        <f>Tableau1[[#This Row],[durée moyenne entre le seuil bas et haut]]-Tableau1[[#This Row],[durée moyenne  sans utilisation des seuils]]</f>
        <v>4.3846261355695013</v>
      </c>
      <c r="V107" s="32">
        <f>U107/Tableau1[[#This Row],[durée moyenne  sans utilisation des seuils]]</f>
        <v>0.22353008236668662</v>
      </c>
      <c r="W107" s="13">
        <f>Tableau1[[#This Row],[p50]]-Tableau1[[#This Row],[durée moyenne entre le seuil bas et haut]]</f>
        <v>-4</v>
      </c>
      <c r="X107" s="25">
        <f>W107/Tableau1[[#This Row],[p50]]</f>
        <v>-0.2</v>
      </c>
    </row>
    <row r="108" spans="1:24" x14ac:dyDescent="0.35">
      <c r="A108" s="13" t="s">
        <v>296</v>
      </c>
      <c r="B108" s="15" t="s">
        <v>297</v>
      </c>
      <c r="C108" s="13">
        <v>1</v>
      </c>
      <c r="D108" s="21" t="s">
        <v>298</v>
      </c>
      <c r="E108" s="13">
        <v>6010</v>
      </c>
      <c r="F108" s="13">
        <v>890</v>
      </c>
      <c r="G108" s="13">
        <v>5116</v>
      </c>
      <c r="H108" s="13">
        <v>1</v>
      </c>
      <c r="I108" s="13">
        <v>3</v>
      </c>
      <c r="J108" s="19" t="s">
        <v>47</v>
      </c>
      <c r="K108" s="19" t="s">
        <v>44</v>
      </c>
      <c r="L108" s="29">
        <v>43</v>
      </c>
      <c r="M108" s="14">
        <v>43.780366056572397</v>
      </c>
      <c r="N108" s="13">
        <v>30</v>
      </c>
      <c r="O108" s="13">
        <v>45</v>
      </c>
      <c r="P108" s="13">
        <v>45</v>
      </c>
      <c r="Q108" s="35">
        <f>Tableau1[[#This Row],[p75]]-Tableau1[[#This Row],[p25]]</f>
        <v>15</v>
      </c>
      <c r="R108" s="17" t="s">
        <v>299</v>
      </c>
      <c r="S108" s="23">
        <v>6</v>
      </c>
      <c r="T108" s="25">
        <f>Tableau1[[#This Row],[nombre d''occurrences entre le seuil bas et le seuil haut]]/Tableau1[[#This Row],[nombre d''occurrences totales]]</f>
        <v>0.85124792013311146</v>
      </c>
      <c r="U108" s="31">
        <f>Tableau1[[#This Row],[durée moyenne entre le seuil bas et haut]]-Tableau1[[#This Row],[durée moyenne  sans utilisation des seuils]]</f>
        <v>-0.78036605657239733</v>
      </c>
      <c r="V108" s="24">
        <f>U108/Tableau1[[#This Row],[durée moyenne  sans utilisation des seuils]]</f>
        <v>-1.7824566737610618E-2</v>
      </c>
      <c r="W108" s="13">
        <f>Tableau1[[#This Row],[p50]]-Tableau1[[#This Row],[durée moyenne entre le seuil bas et haut]]</f>
        <v>2</v>
      </c>
      <c r="X108" s="25">
        <f>W108/Tableau1[[#This Row],[p50]]</f>
        <v>4.4444444444444446E-2</v>
      </c>
    </row>
    <row r="109" spans="1:24" x14ac:dyDescent="0.35">
      <c r="A109" s="13" t="s">
        <v>296</v>
      </c>
      <c r="B109" s="15" t="s">
        <v>300</v>
      </c>
      <c r="C109" s="13">
        <v>4</v>
      </c>
      <c r="D109" s="21" t="s">
        <v>301</v>
      </c>
      <c r="E109" s="13">
        <v>6394</v>
      </c>
      <c r="F109" s="13">
        <v>558</v>
      </c>
      <c r="G109" s="13">
        <v>5807</v>
      </c>
      <c r="H109" s="13">
        <v>28</v>
      </c>
      <c r="I109" s="13">
        <v>1</v>
      </c>
      <c r="J109" s="19" t="s">
        <v>47</v>
      </c>
      <c r="K109" s="19" t="s">
        <v>44</v>
      </c>
      <c r="L109" s="29">
        <v>31</v>
      </c>
      <c r="M109" s="14">
        <v>30.514781792585602</v>
      </c>
      <c r="N109" s="13">
        <v>25</v>
      </c>
      <c r="O109" s="13">
        <v>30</v>
      </c>
      <c r="P109" s="13">
        <v>30</v>
      </c>
      <c r="Q109" s="35">
        <f>Tableau1[[#This Row],[p75]]-Tableau1[[#This Row],[p25]]</f>
        <v>5</v>
      </c>
      <c r="R109" s="17" t="s">
        <v>299</v>
      </c>
      <c r="S109" s="23">
        <v>5</v>
      </c>
      <c r="T109" s="25">
        <f>Tableau1[[#This Row],[nombre d''occurrences entre le seuil bas et le seuil haut]]/Tableau1[[#This Row],[nombre d''occurrences totales]]</f>
        <v>0.90819518298404756</v>
      </c>
      <c r="U109" s="31">
        <f>Tableau1[[#This Row],[durée moyenne entre le seuil bas et haut]]-Tableau1[[#This Row],[durée moyenne  sans utilisation des seuils]]</f>
        <v>0.48521820741439825</v>
      </c>
      <c r="V109" s="24">
        <f>U109/Tableau1[[#This Row],[durée moyenne  sans utilisation des seuils]]</f>
        <v>1.5901087240685931E-2</v>
      </c>
      <c r="W109" s="13">
        <f>Tableau1[[#This Row],[p50]]-Tableau1[[#This Row],[durée moyenne entre le seuil bas et haut]]</f>
        <v>-1</v>
      </c>
      <c r="X109" s="25">
        <f>W109/Tableau1[[#This Row],[p50]]</f>
        <v>-3.3333333333333333E-2</v>
      </c>
    </row>
    <row r="110" spans="1:24" x14ac:dyDescent="0.35">
      <c r="A110" s="13" t="s">
        <v>302</v>
      </c>
      <c r="B110" s="15" t="s">
        <v>303</v>
      </c>
      <c r="C110" s="13">
        <v>1</v>
      </c>
      <c r="D110" s="21" t="s">
        <v>304</v>
      </c>
      <c r="E110" s="13">
        <v>6158</v>
      </c>
      <c r="F110" s="13">
        <v>199</v>
      </c>
      <c r="G110" s="13">
        <v>4910</v>
      </c>
      <c r="H110" s="13">
        <v>1049</v>
      </c>
      <c r="I110" s="13">
        <v>0</v>
      </c>
      <c r="J110" s="19" t="s">
        <v>47</v>
      </c>
      <c r="K110" s="19" t="s">
        <v>44</v>
      </c>
      <c r="L110" s="29">
        <v>25</v>
      </c>
      <c r="M110" s="14">
        <v>21.5320012995452</v>
      </c>
      <c r="N110" s="13">
        <v>15</v>
      </c>
      <c r="O110" s="13">
        <v>20</v>
      </c>
      <c r="P110" s="13">
        <v>30</v>
      </c>
      <c r="Q110" s="35">
        <f>Tableau1[[#This Row],[p75]]-Tableau1[[#This Row],[p25]]</f>
        <v>15</v>
      </c>
      <c r="R110" s="17" t="s">
        <v>305</v>
      </c>
      <c r="S110" s="13">
        <v>24</v>
      </c>
      <c r="T110" s="25">
        <f>Tableau1[[#This Row],[nombre d''occurrences entre le seuil bas et le seuil haut]]/Tableau1[[#This Row],[nombre d''occurrences totales]]</f>
        <v>0.79733679766157839</v>
      </c>
      <c r="U110" s="31">
        <f>Tableau1[[#This Row],[durée moyenne entre le seuil bas et haut]]-Tableau1[[#This Row],[durée moyenne  sans utilisation des seuils]]</f>
        <v>3.4679987004547996</v>
      </c>
      <c r="V110" s="24">
        <f>U110/Tableau1[[#This Row],[durée moyenne  sans utilisation des seuils]]</f>
        <v>0.16106253442071131</v>
      </c>
      <c r="W110" s="13">
        <f>Tableau1[[#This Row],[p50]]-Tableau1[[#This Row],[durée moyenne entre le seuil bas et haut]]</f>
        <v>-5</v>
      </c>
      <c r="X110" s="25">
        <f>W110/Tableau1[[#This Row],[p50]]</f>
        <v>-0.25</v>
      </c>
    </row>
    <row r="111" spans="1:24" x14ac:dyDescent="0.35">
      <c r="A111" s="13" t="s">
        <v>306</v>
      </c>
      <c r="B111" s="15" t="s">
        <v>307</v>
      </c>
      <c r="C111" s="13">
        <v>3</v>
      </c>
      <c r="D111" s="21" t="s">
        <v>308</v>
      </c>
      <c r="E111" s="13">
        <v>19012</v>
      </c>
      <c r="F111" s="13">
        <v>14112</v>
      </c>
      <c r="G111" s="13">
        <v>4176</v>
      </c>
      <c r="H111" s="13">
        <v>724</v>
      </c>
      <c r="I111" s="13">
        <v>0</v>
      </c>
      <c r="J111" s="19" t="s">
        <v>47</v>
      </c>
      <c r="K111" s="19" t="s">
        <v>44</v>
      </c>
      <c r="L111" s="29">
        <v>20</v>
      </c>
      <c r="M111" s="14">
        <v>24.9106879865348</v>
      </c>
      <c r="N111" s="13">
        <v>10</v>
      </c>
      <c r="O111" s="13">
        <v>15</v>
      </c>
      <c r="P111" s="13">
        <v>30</v>
      </c>
      <c r="Q111" s="35">
        <f>Tableau1[[#This Row],[p75]]-Tableau1[[#This Row],[p25]]</f>
        <v>20</v>
      </c>
      <c r="R111" s="17" t="s">
        <v>309</v>
      </c>
      <c r="S111" s="13">
        <v>19</v>
      </c>
      <c r="T111" s="28">
        <f>Tableau1[[#This Row],[nombre d''occurrences entre le seuil bas et le seuil haut]]/Tableau1[[#This Row],[nombre d''occurrences totales]]</f>
        <v>0.21965074689669684</v>
      </c>
      <c r="U111" s="31">
        <f>Tableau1[[#This Row],[durée moyenne entre le seuil bas et haut]]-Tableau1[[#This Row],[durée moyenne  sans utilisation des seuils]]</f>
        <v>-4.9106879865347999</v>
      </c>
      <c r="V111" s="32">
        <f>U111/Tableau1[[#This Row],[durée moyenne  sans utilisation des seuils]]</f>
        <v>-0.19713176886921865</v>
      </c>
      <c r="W111" s="13">
        <f>Tableau1[[#This Row],[p50]]-Tableau1[[#This Row],[durée moyenne entre le seuil bas et haut]]</f>
        <v>-5</v>
      </c>
      <c r="X111" s="25">
        <f>W111/Tableau1[[#This Row],[p50]]</f>
        <v>-0.33333333333333331</v>
      </c>
    </row>
    <row r="112" spans="1:24" x14ac:dyDescent="0.35">
      <c r="A112" s="13" t="s">
        <v>306</v>
      </c>
      <c r="B112" s="15" t="s">
        <v>310</v>
      </c>
      <c r="C112" s="13">
        <v>5</v>
      </c>
      <c r="D112" s="21" t="s">
        <v>311</v>
      </c>
      <c r="E112" s="13">
        <v>43071</v>
      </c>
      <c r="F112" s="13">
        <v>32626</v>
      </c>
      <c r="G112" s="13">
        <v>9706</v>
      </c>
      <c r="H112" s="13">
        <v>736</v>
      </c>
      <c r="I112" s="13">
        <v>3</v>
      </c>
      <c r="J112" s="19" t="s">
        <v>47</v>
      </c>
      <c r="K112" s="19" t="s">
        <v>44</v>
      </c>
      <c r="L112" s="29">
        <v>27</v>
      </c>
      <c r="M112" s="14">
        <v>18.136701620591001</v>
      </c>
      <c r="N112" s="13">
        <v>20</v>
      </c>
      <c r="O112" s="13">
        <v>30</v>
      </c>
      <c r="P112" s="13">
        <v>30</v>
      </c>
      <c r="Q112" s="35">
        <f>Tableau1[[#This Row],[p75]]-Tableau1[[#This Row],[p25]]</f>
        <v>10</v>
      </c>
      <c r="R112" s="17" t="s">
        <v>309</v>
      </c>
      <c r="S112" s="13">
        <v>24</v>
      </c>
      <c r="T112" s="28">
        <f>Tableau1[[#This Row],[nombre d''occurrences entre le seuil bas et le seuil haut]]/Tableau1[[#This Row],[nombre d''occurrences totales]]</f>
        <v>0.22534884260871585</v>
      </c>
      <c r="U112" s="31">
        <f>Tableau1[[#This Row],[durée moyenne entre le seuil bas et haut]]-Tableau1[[#This Row],[durée moyenne  sans utilisation des seuils]]</f>
        <v>8.8632983794089988</v>
      </c>
      <c r="V112" s="32">
        <f>U112/Tableau1[[#This Row],[durée moyenne  sans utilisation des seuils]]</f>
        <v>0.4886940616228862</v>
      </c>
      <c r="W112" s="13">
        <f>Tableau1[[#This Row],[p50]]-Tableau1[[#This Row],[durée moyenne entre le seuil bas et haut]]</f>
        <v>3</v>
      </c>
      <c r="X112" s="25">
        <f>W112/Tableau1[[#This Row],[p50]]</f>
        <v>0.1</v>
      </c>
    </row>
    <row r="113" spans="1:24" x14ac:dyDescent="0.35">
      <c r="A113" s="13" t="s">
        <v>312</v>
      </c>
      <c r="B113" s="15" t="s">
        <v>313</v>
      </c>
      <c r="C113" s="13">
        <v>4</v>
      </c>
      <c r="D113" s="21" t="s">
        <v>314</v>
      </c>
      <c r="E113" s="13">
        <v>10802</v>
      </c>
      <c r="F113" s="13">
        <v>2980</v>
      </c>
      <c r="G113" s="13">
        <v>7665</v>
      </c>
      <c r="H113" s="13">
        <v>157</v>
      </c>
      <c r="I113" s="13">
        <v>0</v>
      </c>
      <c r="J113" s="19" t="s">
        <v>47</v>
      </c>
      <c r="K113" s="19" t="s">
        <v>44</v>
      </c>
      <c r="L113" s="29">
        <v>22</v>
      </c>
      <c r="M113" s="14">
        <v>20.636582141569502</v>
      </c>
      <c r="N113" s="13">
        <v>15</v>
      </c>
      <c r="O113" s="13">
        <v>25</v>
      </c>
      <c r="P113" s="13">
        <v>25</v>
      </c>
      <c r="Q113" s="35">
        <f>Tableau1[[#This Row],[p75]]-Tableau1[[#This Row],[p25]]</f>
        <v>10</v>
      </c>
      <c r="R113" s="17" t="s">
        <v>315</v>
      </c>
      <c r="S113" s="13">
        <v>28</v>
      </c>
      <c r="T113" s="25">
        <f>Tableau1[[#This Row],[nombre d''occurrences entre le seuil bas et le seuil haut]]/Tableau1[[#This Row],[nombre d''occurrences totales]]</f>
        <v>0.70959081651546008</v>
      </c>
      <c r="U113" s="31">
        <f>Tableau1[[#This Row],[durée moyenne entre le seuil bas et haut]]-Tableau1[[#This Row],[durée moyenne  sans utilisation des seuils]]</f>
        <v>1.3634178584304983</v>
      </c>
      <c r="V113" s="24">
        <f>U113/Tableau1[[#This Row],[durée moyenne  sans utilisation des seuils]]</f>
        <v>6.6068007244478935E-2</v>
      </c>
      <c r="W113" s="13">
        <f>Tableau1[[#This Row],[p50]]-Tableau1[[#This Row],[durée moyenne entre le seuil bas et haut]]</f>
        <v>3</v>
      </c>
      <c r="X113" s="25">
        <f>W113/Tableau1[[#This Row],[p50]]</f>
        <v>0.12</v>
      </c>
    </row>
    <row r="114" spans="1:24" x14ac:dyDescent="0.35">
      <c r="A114" s="13" t="s">
        <v>316</v>
      </c>
      <c r="B114" s="15" t="s">
        <v>317</v>
      </c>
      <c r="C114" s="13">
        <v>1</v>
      </c>
      <c r="D114" s="21" t="s">
        <v>318</v>
      </c>
      <c r="E114" s="13">
        <v>7634</v>
      </c>
      <c r="F114" s="13">
        <v>3323</v>
      </c>
      <c r="G114" s="13">
        <v>4285</v>
      </c>
      <c r="H114" s="13">
        <v>26</v>
      </c>
      <c r="I114" s="13">
        <v>0</v>
      </c>
      <c r="J114" s="19" t="s">
        <v>47</v>
      </c>
      <c r="K114" s="19" t="s">
        <v>44</v>
      </c>
      <c r="L114" s="29">
        <v>38</v>
      </c>
      <c r="M114" s="14">
        <v>34.051945447252301</v>
      </c>
      <c r="N114" s="13">
        <v>30</v>
      </c>
      <c r="O114" s="13">
        <v>30</v>
      </c>
      <c r="P114" s="13">
        <v>45</v>
      </c>
      <c r="Q114" s="35">
        <f>Tableau1[[#This Row],[p75]]-Tableau1[[#This Row],[p25]]</f>
        <v>15</v>
      </c>
      <c r="R114" s="17" t="s">
        <v>319</v>
      </c>
      <c r="S114" s="13">
        <v>26</v>
      </c>
      <c r="T114" s="26">
        <f>Tableau1[[#This Row],[nombre d''occurrences entre le seuil bas et le seuil haut]]/Tableau1[[#This Row],[nombre d''occurrences totales]]</f>
        <v>0.56130468954676449</v>
      </c>
      <c r="U114" s="31">
        <f>Tableau1[[#This Row],[durée moyenne entre le seuil bas et haut]]-Tableau1[[#This Row],[durée moyenne  sans utilisation des seuils]]</f>
        <v>3.9480545527476991</v>
      </c>
      <c r="V114" s="24">
        <f>U114/Tableau1[[#This Row],[durée moyenne  sans utilisation des seuils]]</f>
        <v>0.11594211434595944</v>
      </c>
      <c r="W114" s="13">
        <f>Tableau1[[#This Row],[p50]]-Tableau1[[#This Row],[durée moyenne entre le seuil bas et haut]]</f>
        <v>-8</v>
      </c>
      <c r="X114" s="25">
        <f>W114/Tableau1[[#This Row],[p50]]</f>
        <v>-0.26666666666666666</v>
      </c>
    </row>
    <row r="115" spans="1:24" x14ac:dyDescent="0.35">
      <c r="A115" s="13" t="s">
        <v>320</v>
      </c>
      <c r="B115" s="15" t="s">
        <v>321</v>
      </c>
      <c r="C115" s="13">
        <v>15</v>
      </c>
      <c r="D115" s="21" t="s">
        <v>322</v>
      </c>
      <c r="E115" s="13">
        <v>3578</v>
      </c>
      <c r="F115" s="13">
        <v>144</v>
      </c>
      <c r="G115" s="13">
        <v>3366</v>
      </c>
      <c r="H115" s="13">
        <v>68</v>
      </c>
      <c r="I115" s="13">
        <v>0</v>
      </c>
      <c r="J115" s="19" t="s">
        <v>47</v>
      </c>
      <c r="K115" s="19" t="s">
        <v>374</v>
      </c>
      <c r="L115" s="29">
        <v>34</v>
      </c>
      <c r="M115" s="14">
        <v>33.521626297577903</v>
      </c>
      <c r="N115" s="13">
        <v>15</v>
      </c>
      <c r="O115" s="13">
        <v>25</v>
      </c>
      <c r="P115" s="13">
        <v>35</v>
      </c>
      <c r="Q115" s="35">
        <f>Tableau1[[#This Row],[p75]]-Tableau1[[#This Row],[p25]]</f>
        <v>20</v>
      </c>
      <c r="R115" s="17" t="s">
        <v>323</v>
      </c>
      <c r="S115" s="13">
        <v>12</v>
      </c>
      <c r="T115" s="25">
        <f>Tableau1[[#This Row],[nombre d''occurrences entre le seuil bas et le seuil haut]]/Tableau1[[#This Row],[nombre d''occurrences totales]]</f>
        <v>0.94074902179988817</v>
      </c>
      <c r="U115" s="31">
        <f>Tableau1[[#This Row],[durée moyenne entre le seuil bas et haut]]-Tableau1[[#This Row],[durée moyenne  sans utilisation des seuils]]</f>
        <v>0.47837370242209687</v>
      </c>
      <c r="V115" s="24">
        <f>U115/Tableau1[[#This Row],[durée moyenne  sans utilisation des seuils]]</f>
        <v>1.4270599468399349E-2</v>
      </c>
      <c r="W115" s="13">
        <f>Tableau1[[#This Row],[p50]]-Tableau1[[#This Row],[durée moyenne entre le seuil bas et haut]]</f>
        <v>-9</v>
      </c>
      <c r="X115" s="25">
        <f>W115/Tableau1[[#This Row],[p50]]</f>
        <v>-0.36</v>
      </c>
    </row>
    <row r="116" spans="1:24" x14ac:dyDescent="0.35">
      <c r="A116" s="13" t="s">
        <v>324</v>
      </c>
      <c r="B116" s="15" t="s">
        <v>325</v>
      </c>
      <c r="C116" s="13">
        <v>1</v>
      </c>
      <c r="D116" s="21" t="s">
        <v>326</v>
      </c>
      <c r="E116" s="13">
        <v>21347</v>
      </c>
      <c r="F116" s="13">
        <v>2189</v>
      </c>
      <c r="G116" s="13">
        <v>18677</v>
      </c>
      <c r="H116" s="13">
        <v>481</v>
      </c>
      <c r="I116" s="13">
        <v>0</v>
      </c>
      <c r="J116" s="19" t="s">
        <v>47</v>
      </c>
      <c r="K116" s="19" t="s">
        <v>44</v>
      </c>
      <c r="L116" s="29">
        <v>22</v>
      </c>
      <c r="M116" s="14">
        <v>22.0371084564011</v>
      </c>
      <c r="N116" s="13">
        <v>10</v>
      </c>
      <c r="O116" s="13">
        <v>20</v>
      </c>
      <c r="P116" s="13">
        <v>25</v>
      </c>
      <c r="Q116" s="35">
        <f>Tableau1[[#This Row],[p75]]-Tableau1[[#This Row],[p25]]</f>
        <v>15</v>
      </c>
      <c r="R116" s="17" t="s">
        <v>327</v>
      </c>
      <c r="S116" s="13">
        <v>30</v>
      </c>
      <c r="T116" s="25">
        <f>Tableau1[[#This Row],[nombre d''occurrences entre le seuil bas et le seuil haut]]/Tableau1[[#This Row],[nombre d''occurrences totales]]</f>
        <v>0.87492387689136641</v>
      </c>
      <c r="U116" s="31">
        <f>Tableau1[[#This Row],[durée moyenne entre le seuil bas et haut]]-Tableau1[[#This Row],[durée moyenne  sans utilisation des seuils]]</f>
        <v>-3.7108456401099943E-2</v>
      </c>
      <c r="V116" s="24">
        <f>U116/Tableau1[[#This Row],[durée moyenne  sans utilisation des seuils]]</f>
        <v>-1.6839076902723635E-3</v>
      </c>
      <c r="W116" s="13">
        <f>Tableau1[[#This Row],[p50]]-Tableau1[[#This Row],[durée moyenne entre le seuil bas et haut]]</f>
        <v>-2</v>
      </c>
      <c r="X116" s="25">
        <f>W116/Tableau1[[#This Row],[p50]]</f>
        <v>-0.1</v>
      </c>
    </row>
    <row r="117" spans="1:24" x14ac:dyDescent="0.35">
      <c r="A117" s="13" t="s">
        <v>324</v>
      </c>
      <c r="B117" s="15" t="s">
        <v>328</v>
      </c>
      <c r="C117" s="13">
        <v>3</v>
      </c>
      <c r="D117" s="21" t="s">
        <v>329</v>
      </c>
      <c r="E117" s="13">
        <v>93023</v>
      </c>
      <c r="F117" s="13">
        <v>37050</v>
      </c>
      <c r="G117" s="13">
        <v>54598</v>
      </c>
      <c r="H117" s="13">
        <v>1370</v>
      </c>
      <c r="I117" s="13">
        <v>5</v>
      </c>
      <c r="J117" s="19" t="s">
        <v>47</v>
      </c>
      <c r="K117" s="19" t="s">
        <v>44</v>
      </c>
      <c r="L117" s="29">
        <v>21</v>
      </c>
      <c r="M117" s="14">
        <v>21.563118967030199</v>
      </c>
      <c r="N117" s="13">
        <v>15</v>
      </c>
      <c r="O117" s="13">
        <v>15</v>
      </c>
      <c r="P117" s="13">
        <v>30</v>
      </c>
      <c r="Q117" s="35">
        <f>Tableau1[[#This Row],[p75]]-Tableau1[[#This Row],[p25]]</f>
        <v>15</v>
      </c>
      <c r="R117" s="17" t="s">
        <v>327</v>
      </c>
      <c r="S117" s="13">
        <v>37</v>
      </c>
      <c r="T117" s="26">
        <f>Tableau1[[#This Row],[nombre d''occurrences entre le seuil bas et le seuil haut]]/Tableau1[[#This Row],[nombre d''occurrences totales]]</f>
        <v>0.5869301140578137</v>
      </c>
      <c r="U117" s="31">
        <f>Tableau1[[#This Row],[durée moyenne entre le seuil bas et haut]]-Tableau1[[#This Row],[durée moyenne  sans utilisation des seuils]]</f>
        <v>-0.56311896703019926</v>
      </c>
      <c r="V117" s="24">
        <f>U117/Tableau1[[#This Row],[durée moyenne  sans utilisation des seuils]]</f>
        <v>-2.6114912591782419E-2</v>
      </c>
      <c r="W117" s="13">
        <f>Tableau1[[#This Row],[p50]]-Tableau1[[#This Row],[durée moyenne entre le seuil bas et haut]]</f>
        <v>-6</v>
      </c>
      <c r="X117" s="25">
        <f>W117/Tableau1[[#This Row],[p50]]</f>
        <v>-0.4</v>
      </c>
    </row>
    <row r="118" spans="1:24" x14ac:dyDescent="0.35">
      <c r="A118" s="13" t="s">
        <v>330</v>
      </c>
      <c r="B118" s="15" t="s">
        <v>331</v>
      </c>
      <c r="C118" s="13">
        <v>1</v>
      </c>
      <c r="D118" s="21" t="s">
        <v>332</v>
      </c>
      <c r="E118" s="13">
        <v>12795</v>
      </c>
      <c r="F118" s="13">
        <v>1848</v>
      </c>
      <c r="G118" s="13">
        <v>9200</v>
      </c>
      <c r="H118" s="13">
        <v>1747</v>
      </c>
      <c r="I118" s="13">
        <v>0</v>
      </c>
      <c r="J118" s="19" t="s">
        <v>11</v>
      </c>
      <c r="K118" s="19" t="s">
        <v>374</v>
      </c>
      <c r="L118" s="29">
        <v>36</v>
      </c>
      <c r="M118" s="14">
        <v>31.513576415826201</v>
      </c>
      <c r="N118" s="13">
        <v>20</v>
      </c>
      <c r="O118" s="13">
        <v>25</v>
      </c>
      <c r="P118" s="13">
        <v>45</v>
      </c>
      <c r="Q118" s="35">
        <f>Tableau1[[#This Row],[p75]]-Tableau1[[#This Row],[p25]]</f>
        <v>25</v>
      </c>
      <c r="R118" s="17" t="s">
        <v>333</v>
      </c>
      <c r="S118" s="13">
        <v>31</v>
      </c>
      <c r="T118" s="25">
        <f>Tableau1[[#This Row],[nombre d''occurrences entre le seuil bas et le seuil haut]]/Tableau1[[#This Row],[nombre d''occurrences totales]]</f>
        <v>0.71903087143415401</v>
      </c>
      <c r="U118" s="31">
        <f>Tableau1[[#This Row],[durée moyenne entre le seuil bas et haut]]-Tableau1[[#This Row],[durée moyenne  sans utilisation des seuils]]</f>
        <v>4.4864235841737994</v>
      </c>
      <c r="V118" s="24">
        <f>U118/Tableau1[[#This Row],[durée moyenne  sans utilisation des seuils]]</f>
        <v>0.14236478668668992</v>
      </c>
      <c r="W118" s="15">
        <f>Tableau1[[#This Row],[p50]]-Tableau1[[#This Row],[durée moyenne entre le seuil bas et haut]]</f>
        <v>-11</v>
      </c>
      <c r="X118" s="25">
        <f>W118/Tableau1[[#This Row],[p50]]</f>
        <v>-0.44</v>
      </c>
    </row>
    <row r="119" spans="1:24" x14ac:dyDescent="0.35">
      <c r="A119" s="13" t="s">
        <v>330</v>
      </c>
      <c r="B119" s="15" t="s">
        <v>334</v>
      </c>
      <c r="C119" s="13">
        <v>7</v>
      </c>
      <c r="D119" s="21" t="s">
        <v>335</v>
      </c>
      <c r="E119" s="13">
        <v>12617</v>
      </c>
      <c r="F119" s="13">
        <v>2432</v>
      </c>
      <c r="G119" s="13">
        <v>9042</v>
      </c>
      <c r="H119" s="13">
        <v>1143</v>
      </c>
      <c r="I119" s="13">
        <v>0</v>
      </c>
      <c r="J119" s="19" t="s">
        <v>11</v>
      </c>
      <c r="K119" s="19" t="s">
        <v>374</v>
      </c>
      <c r="L119" s="29">
        <v>37</v>
      </c>
      <c r="M119" s="14">
        <v>33.249659979598803</v>
      </c>
      <c r="N119" s="13">
        <v>20</v>
      </c>
      <c r="O119" s="13">
        <v>30</v>
      </c>
      <c r="P119" s="13">
        <v>50</v>
      </c>
      <c r="Q119" s="35">
        <f>Tableau1[[#This Row],[p75]]-Tableau1[[#This Row],[p25]]</f>
        <v>30</v>
      </c>
      <c r="R119" s="17" t="s">
        <v>333</v>
      </c>
      <c r="S119" s="13">
        <v>30</v>
      </c>
      <c r="T119" s="25">
        <f>Tableau1[[#This Row],[nombre d''occurrences entre le seuil bas et le seuil haut]]/Tableau1[[#This Row],[nombre d''occurrences totales]]</f>
        <v>0.71665213600697475</v>
      </c>
      <c r="U119" s="31">
        <f>Tableau1[[#This Row],[durée moyenne entre le seuil bas et haut]]-Tableau1[[#This Row],[durée moyenne  sans utilisation des seuils]]</f>
        <v>3.7503400204011967</v>
      </c>
      <c r="V119" s="24">
        <f>U119/Tableau1[[#This Row],[durée moyenne  sans utilisation des seuils]]</f>
        <v>0.11279333450935486</v>
      </c>
      <c r="W119" s="13">
        <f>Tableau1[[#This Row],[p50]]-Tableau1[[#This Row],[durée moyenne entre le seuil bas et haut]]</f>
        <v>-7</v>
      </c>
      <c r="X119" s="25">
        <f>W119/Tableau1[[#This Row],[p50]]</f>
        <v>-0.23333333333333334</v>
      </c>
    </row>
    <row r="120" spans="1:24" x14ac:dyDescent="0.35">
      <c r="A120" s="13" t="s">
        <v>336</v>
      </c>
      <c r="B120" s="15" t="s">
        <v>337</v>
      </c>
      <c r="C120" s="13">
        <v>3</v>
      </c>
      <c r="D120" s="21" t="s">
        <v>338</v>
      </c>
      <c r="E120" s="13">
        <v>7497</v>
      </c>
      <c r="F120" s="13">
        <v>2038</v>
      </c>
      <c r="G120" s="13">
        <v>2760</v>
      </c>
      <c r="H120" s="13">
        <v>2699</v>
      </c>
      <c r="I120" s="13">
        <v>0</v>
      </c>
      <c r="J120" s="19" t="s">
        <v>11</v>
      </c>
      <c r="K120" s="19" t="s">
        <v>374</v>
      </c>
      <c r="L120" s="29">
        <v>34</v>
      </c>
      <c r="M120" s="14">
        <v>23.1897717666948</v>
      </c>
      <c r="N120" s="13">
        <v>20</v>
      </c>
      <c r="O120" s="13">
        <v>30</v>
      </c>
      <c r="P120" s="13">
        <v>45</v>
      </c>
      <c r="Q120" s="35">
        <f>Tableau1[[#This Row],[p75]]-Tableau1[[#This Row],[p25]]</f>
        <v>25</v>
      </c>
      <c r="R120" s="17" t="s">
        <v>339</v>
      </c>
      <c r="S120" s="13">
        <v>22</v>
      </c>
      <c r="T120" s="27">
        <f>Tableau1[[#This Row],[nombre d''occurrences entre le seuil bas et le seuil haut]]/Tableau1[[#This Row],[nombre d''occurrences totales]]</f>
        <v>0.36814725890356143</v>
      </c>
      <c r="U120" s="31">
        <f>Tableau1[[#This Row],[durée moyenne entre le seuil bas et haut]]-Tableau1[[#This Row],[durée moyenne  sans utilisation des seuils]]</f>
        <v>10.8102282333052</v>
      </c>
      <c r="V120" s="32">
        <f>U120/Tableau1[[#This Row],[durée moyenne  sans utilisation des seuils]]</f>
        <v>0.46616363205570105</v>
      </c>
      <c r="W120" s="13">
        <f>Tableau1[[#This Row],[p50]]-Tableau1[[#This Row],[durée moyenne entre le seuil bas et haut]]</f>
        <v>-4</v>
      </c>
      <c r="X120" s="25">
        <f>W120/Tableau1[[#This Row],[p50]]</f>
        <v>-0.13333333333333333</v>
      </c>
    </row>
    <row r="121" spans="1:24" x14ac:dyDescent="0.35">
      <c r="A121" s="13" t="s">
        <v>336</v>
      </c>
      <c r="B121" s="15" t="s">
        <v>340</v>
      </c>
      <c r="C121" s="13">
        <v>11</v>
      </c>
      <c r="D121" s="21" t="s">
        <v>341</v>
      </c>
      <c r="E121" s="13">
        <v>19089</v>
      </c>
      <c r="F121" s="13">
        <v>3741</v>
      </c>
      <c r="G121" s="13">
        <v>12477</v>
      </c>
      <c r="H121" s="13">
        <v>2871</v>
      </c>
      <c r="I121" s="13">
        <v>0</v>
      </c>
      <c r="J121" s="19" t="s">
        <v>11</v>
      </c>
      <c r="K121" s="19" t="s">
        <v>374</v>
      </c>
      <c r="L121" s="29">
        <v>41</v>
      </c>
      <c r="M121" s="14">
        <v>33.254108452438302</v>
      </c>
      <c r="N121" s="13">
        <v>25</v>
      </c>
      <c r="O121" s="13">
        <v>30</v>
      </c>
      <c r="P121" s="13">
        <v>50</v>
      </c>
      <c r="Q121" s="35">
        <f>Tableau1[[#This Row],[p75]]-Tableau1[[#This Row],[p25]]</f>
        <v>25</v>
      </c>
      <c r="R121" s="17" t="s">
        <v>339</v>
      </c>
      <c r="S121" s="13">
        <v>38</v>
      </c>
      <c r="T121" s="26">
        <f>Tableau1[[#This Row],[nombre d''occurrences entre le seuil bas et le seuil haut]]/Tableau1[[#This Row],[nombre d''occurrences totales]]</f>
        <v>0.65362250510765363</v>
      </c>
      <c r="U121" s="31">
        <f>Tableau1[[#This Row],[durée moyenne entre le seuil bas et haut]]-Tableau1[[#This Row],[durée moyenne  sans utilisation des seuils]]</f>
        <v>7.7458915475616976</v>
      </c>
      <c r="V121" s="32">
        <f>U121/Tableau1[[#This Row],[durée moyenne  sans utilisation des seuils]]</f>
        <v>0.23293036283442273</v>
      </c>
      <c r="W121" s="15">
        <f>Tableau1[[#This Row],[p50]]-Tableau1[[#This Row],[durée moyenne entre le seuil bas et haut]]</f>
        <v>-11</v>
      </c>
      <c r="X121" s="25">
        <f>W121/Tableau1[[#This Row],[p50]]</f>
        <v>-0.36666666666666664</v>
      </c>
    </row>
    <row r="122" spans="1:24" x14ac:dyDescent="0.35">
      <c r="A122" s="13" t="s">
        <v>342</v>
      </c>
      <c r="B122" s="15" t="s">
        <v>343</v>
      </c>
      <c r="C122" s="13">
        <v>1</v>
      </c>
      <c r="D122" s="21" t="s">
        <v>344</v>
      </c>
      <c r="E122" s="13">
        <v>31229</v>
      </c>
      <c r="F122" s="13">
        <v>10370</v>
      </c>
      <c r="G122" s="13">
        <v>20642</v>
      </c>
      <c r="H122" s="13">
        <v>187</v>
      </c>
      <c r="I122" s="13">
        <v>30</v>
      </c>
      <c r="J122" s="19" t="s">
        <v>47</v>
      </c>
      <c r="K122" s="19" t="s">
        <v>44</v>
      </c>
      <c r="L122" s="29">
        <v>35</v>
      </c>
      <c r="M122" s="14">
        <v>33.223680930618997</v>
      </c>
      <c r="N122" s="13">
        <v>25</v>
      </c>
      <c r="O122" s="13">
        <v>30</v>
      </c>
      <c r="P122" s="13">
        <v>45</v>
      </c>
      <c r="Q122" s="35">
        <f>Tableau1[[#This Row],[p75]]-Tableau1[[#This Row],[p25]]</f>
        <v>20</v>
      </c>
      <c r="R122" s="17" t="s">
        <v>345</v>
      </c>
      <c r="S122" s="13">
        <v>31</v>
      </c>
      <c r="T122" s="26">
        <f>Tableau1[[#This Row],[nombre d''occurrences entre le seuil bas et le seuil haut]]/Tableau1[[#This Row],[nombre d''occurrences totales]]</f>
        <v>0.66098818405968807</v>
      </c>
      <c r="U122" s="31">
        <f>Tableau1[[#This Row],[durée moyenne entre le seuil bas et haut]]-Tableau1[[#This Row],[durée moyenne  sans utilisation des seuils]]</f>
        <v>1.7763190693810031</v>
      </c>
      <c r="V122" s="24">
        <f>U122/Tableau1[[#This Row],[durée moyenne  sans utilisation des seuils]]</f>
        <v>5.3465450534830553E-2</v>
      </c>
      <c r="W122" s="13">
        <f>Tableau1[[#This Row],[p50]]-Tableau1[[#This Row],[durée moyenne entre le seuil bas et haut]]</f>
        <v>-5</v>
      </c>
      <c r="X122" s="25">
        <f>W122/Tableau1[[#This Row],[p50]]</f>
        <v>-0.16666666666666666</v>
      </c>
    </row>
    <row r="123" spans="1:24" x14ac:dyDescent="0.35">
      <c r="A123" s="13" t="s">
        <v>342</v>
      </c>
      <c r="B123" s="15" t="s">
        <v>346</v>
      </c>
      <c r="C123" s="13">
        <v>2</v>
      </c>
      <c r="D123" s="21" t="s">
        <v>347</v>
      </c>
      <c r="E123" s="13">
        <v>19906</v>
      </c>
      <c r="F123" s="13">
        <v>13870</v>
      </c>
      <c r="G123" s="13">
        <v>5831</v>
      </c>
      <c r="H123" s="13">
        <v>170</v>
      </c>
      <c r="I123" s="13">
        <v>35</v>
      </c>
      <c r="J123" s="19" t="s">
        <v>47</v>
      </c>
      <c r="K123" s="19" t="s">
        <v>44</v>
      </c>
      <c r="L123" s="29">
        <v>37</v>
      </c>
      <c r="M123" s="14">
        <v>34.527219369038903</v>
      </c>
      <c r="N123" s="13">
        <v>20</v>
      </c>
      <c r="O123" s="13">
        <v>30</v>
      </c>
      <c r="P123" s="13">
        <v>50</v>
      </c>
      <c r="Q123" s="35">
        <f>Tableau1[[#This Row],[p75]]-Tableau1[[#This Row],[p25]]</f>
        <v>30</v>
      </c>
      <c r="R123" s="17" t="s">
        <v>345</v>
      </c>
      <c r="S123" s="13">
        <v>28</v>
      </c>
      <c r="T123" s="28">
        <f>Tableau1[[#This Row],[nombre d''occurrences entre le seuil bas et le seuil haut]]/Tableau1[[#This Row],[nombre d''occurrences totales]]</f>
        <v>0.29292675575203458</v>
      </c>
      <c r="U123" s="31">
        <f>Tableau1[[#This Row],[durée moyenne entre le seuil bas et haut]]-Tableau1[[#This Row],[durée moyenne  sans utilisation des seuils]]</f>
        <v>2.4727806309610969</v>
      </c>
      <c r="V123" s="24">
        <f>U123/Tableau1[[#This Row],[durée moyenne  sans utilisation des seuils]]</f>
        <v>7.1618296409309987E-2</v>
      </c>
      <c r="W123" s="13">
        <f>Tableau1[[#This Row],[p50]]-Tableau1[[#This Row],[durée moyenne entre le seuil bas et haut]]</f>
        <v>-7</v>
      </c>
      <c r="X123" s="25">
        <f>W123/Tableau1[[#This Row],[p50]]</f>
        <v>-0.23333333333333334</v>
      </c>
    </row>
    <row r="124" spans="1:24" x14ac:dyDescent="0.35">
      <c r="A124" s="13" t="s">
        <v>348</v>
      </c>
      <c r="B124" s="15" t="s">
        <v>349</v>
      </c>
      <c r="C124" s="13">
        <v>2</v>
      </c>
      <c r="D124" s="21" t="s">
        <v>350</v>
      </c>
      <c r="E124" s="13">
        <v>24300</v>
      </c>
      <c r="F124" s="13">
        <v>13479</v>
      </c>
      <c r="G124" s="13">
        <v>7459</v>
      </c>
      <c r="H124" s="13">
        <v>3362</v>
      </c>
      <c r="I124" s="13">
        <v>0</v>
      </c>
      <c r="J124" s="19" t="s">
        <v>11</v>
      </c>
      <c r="K124" s="19" t="s">
        <v>44</v>
      </c>
      <c r="L124" s="29">
        <v>26</v>
      </c>
      <c r="M124" s="14">
        <v>15.155902004454299</v>
      </c>
      <c r="N124" s="13">
        <v>20</v>
      </c>
      <c r="O124" s="13">
        <v>20</v>
      </c>
      <c r="P124" s="13">
        <v>30</v>
      </c>
      <c r="Q124" s="35">
        <f>Tableau1[[#This Row],[p75]]-Tableau1[[#This Row],[p25]]</f>
        <v>10</v>
      </c>
      <c r="R124" s="17" t="s">
        <v>351</v>
      </c>
      <c r="S124" s="13">
        <v>18</v>
      </c>
      <c r="T124" s="28">
        <f>Tableau1[[#This Row],[nombre d''occurrences entre le seuil bas et le seuil haut]]/Tableau1[[#This Row],[nombre d''occurrences totales]]</f>
        <v>0.30695473251028804</v>
      </c>
      <c r="U124" s="31">
        <f>Tableau1[[#This Row],[durée moyenne entre le seuil bas et haut]]-Tableau1[[#This Row],[durée moyenne  sans utilisation des seuils]]</f>
        <v>10.844097995545701</v>
      </c>
      <c r="V124" s="32">
        <f>U124/Tableau1[[#This Row],[durée moyenne  sans utilisation des seuils]]</f>
        <v>0.71550330639236348</v>
      </c>
      <c r="W124" s="13">
        <f>Tableau1[[#This Row],[p50]]-Tableau1[[#This Row],[durée moyenne entre le seuil bas et haut]]</f>
        <v>-6</v>
      </c>
      <c r="X124" s="25">
        <f>W124/Tableau1[[#This Row],[p50]]</f>
        <v>-0.3</v>
      </c>
    </row>
    <row r="125" spans="1:24" x14ac:dyDescent="0.35">
      <c r="A125" s="13" t="s">
        <v>348</v>
      </c>
      <c r="B125" s="15" t="s">
        <v>352</v>
      </c>
      <c r="C125" s="13">
        <v>4</v>
      </c>
      <c r="D125" s="21" t="s">
        <v>353</v>
      </c>
      <c r="E125" s="13">
        <v>14069</v>
      </c>
      <c r="F125" s="13">
        <v>8884</v>
      </c>
      <c r="G125" s="13">
        <v>5087</v>
      </c>
      <c r="H125" s="13">
        <v>98</v>
      </c>
      <c r="I125" s="13">
        <v>0</v>
      </c>
      <c r="J125" s="19" t="s">
        <v>47</v>
      </c>
      <c r="K125" s="19" t="s">
        <v>44</v>
      </c>
      <c r="L125" s="29">
        <v>28</v>
      </c>
      <c r="M125" s="14">
        <v>15.2339863973201</v>
      </c>
      <c r="N125" s="13">
        <v>15</v>
      </c>
      <c r="O125" s="13">
        <v>30</v>
      </c>
      <c r="P125" s="13">
        <v>40</v>
      </c>
      <c r="Q125" s="35">
        <f>Tableau1[[#This Row],[p75]]-Tableau1[[#This Row],[p25]]</f>
        <v>25</v>
      </c>
      <c r="R125" s="17" t="s">
        <v>351</v>
      </c>
      <c r="S125" s="13">
        <v>21</v>
      </c>
      <c r="T125" s="27">
        <f>Tableau1[[#This Row],[nombre d''occurrences entre le seuil bas et le seuil haut]]/Tableau1[[#This Row],[nombre d''occurrences totales]]</f>
        <v>0.36157509417869071</v>
      </c>
      <c r="U125" s="31">
        <f>Tableau1[[#This Row],[durée moyenne entre le seuil bas et haut]]-Tableau1[[#This Row],[durée moyenne  sans utilisation des seuils]]</f>
        <v>12.7660136026799</v>
      </c>
      <c r="V125" s="32">
        <f>U125/Tableau1[[#This Row],[durée moyenne  sans utilisation des seuils]]</f>
        <v>0.83799560205237178</v>
      </c>
      <c r="W125" s="13">
        <f>Tableau1[[#This Row],[p50]]-Tableau1[[#This Row],[durée moyenne entre le seuil bas et haut]]</f>
        <v>2</v>
      </c>
      <c r="X125" s="25">
        <f>W125/Tableau1[[#This Row],[p50]]</f>
        <v>6.6666666666666666E-2</v>
      </c>
    </row>
    <row r="126" spans="1:24" x14ac:dyDescent="0.35">
      <c r="A126" s="13" t="s">
        <v>348</v>
      </c>
      <c r="B126" s="15" t="s">
        <v>354</v>
      </c>
      <c r="C126" s="13">
        <v>7</v>
      </c>
      <c r="D126" s="21" t="s">
        <v>355</v>
      </c>
      <c r="E126" s="13">
        <v>47002</v>
      </c>
      <c r="F126" s="13">
        <v>42321</v>
      </c>
      <c r="G126" s="13">
        <v>4156</v>
      </c>
      <c r="H126" s="13">
        <v>525</v>
      </c>
      <c r="I126" s="13">
        <v>0</v>
      </c>
      <c r="J126" s="19" t="s">
        <v>47</v>
      </c>
      <c r="K126" s="19" t="s">
        <v>44</v>
      </c>
      <c r="L126" s="29">
        <v>35</v>
      </c>
      <c r="M126" s="14">
        <v>19.039157695492701</v>
      </c>
      <c r="N126" s="13">
        <v>16</v>
      </c>
      <c r="O126" s="13">
        <v>30</v>
      </c>
      <c r="P126" s="13">
        <v>45</v>
      </c>
      <c r="Q126" s="35">
        <f>Tableau1[[#This Row],[p75]]-Tableau1[[#This Row],[p25]]</f>
        <v>29</v>
      </c>
      <c r="R126" s="17" t="s">
        <v>351</v>
      </c>
      <c r="S126" s="13">
        <v>29</v>
      </c>
      <c r="T126" s="28">
        <f>Tableau1[[#This Row],[nombre d''occurrences entre le seuil bas et le seuil haut]]/Tableau1[[#This Row],[nombre d''occurrences totales]]</f>
        <v>8.8421769286413349E-2</v>
      </c>
      <c r="U126" s="31">
        <f>Tableau1[[#This Row],[durée moyenne entre le seuil bas et haut]]-Tableau1[[#This Row],[durée moyenne  sans utilisation des seuils]]</f>
        <v>15.960842304507299</v>
      </c>
      <c r="V126" s="32">
        <f>U126/Tableau1[[#This Row],[durée moyenne  sans utilisation des seuils]]</f>
        <v>0.83831661882215736</v>
      </c>
      <c r="W126" s="13">
        <f>Tableau1[[#This Row],[p50]]-Tableau1[[#This Row],[durée moyenne entre le seuil bas et haut]]</f>
        <v>-5</v>
      </c>
      <c r="X126" s="25">
        <f>W126/Tableau1[[#This Row],[p50]]</f>
        <v>-0.16666666666666666</v>
      </c>
    </row>
    <row r="127" spans="1:24" x14ac:dyDescent="0.35">
      <c r="A127" s="13" t="s">
        <v>356</v>
      </c>
      <c r="B127" s="15" t="s">
        <v>357</v>
      </c>
      <c r="C127" s="13">
        <v>4</v>
      </c>
      <c r="D127" s="21" t="s">
        <v>358</v>
      </c>
      <c r="E127" s="13">
        <v>7792</v>
      </c>
      <c r="F127" s="13">
        <v>7151</v>
      </c>
      <c r="G127" s="13">
        <v>622</v>
      </c>
      <c r="H127" s="13">
        <v>19</v>
      </c>
      <c r="I127" s="13">
        <v>0</v>
      </c>
      <c r="J127" s="19" t="s">
        <v>11</v>
      </c>
      <c r="K127" s="19" t="s">
        <v>44</v>
      </c>
      <c r="L127" s="29">
        <v>17</v>
      </c>
      <c r="M127" s="14">
        <v>22.9373407285265</v>
      </c>
      <c r="N127" s="13">
        <v>15</v>
      </c>
      <c r="O127" s="13">
        <v>15</v>
      </c>
      <c r="P127" s="13">
        <v>15</v>
      </c>
      <c r="Q127" s="35">
        <f>Tableau1[[#This Row],[p75]]-Tableau1[[#This Row],[p25]]</f>
        <v>0</v>
      </c>
      <c r="R127" s="17" t="s">
        <v>359</v>
      </c>
      <c r="S127" s="23">
        <v>5</v>
      </c>
      <c r="T127" s="28">
        <f>Tableau1[[#This Row],[nombre d''occurrences entre le seuil bas et le seuil haut]]/Tableau1[[#This Row],[nombre d''occurrences totales]]</f>
        <v>7.9825462012320325E-2</v>
      </c>
      <c r="U127" s="31">
        <f>Tableau1[[#This Row],[durée moyenne entre le seuil bas et haut]]-Tableau1[[#This Row],[durée moyenne  sans utilisation des seuils]]</f>
        <v>-5.9373407285265003</v>
      </c>
      <c r="V127" s="32">
        <f>U127/Tableau1[[#This Row],[durée moyenne  sans utilisation des seuils]]</f>
        <v>-0.25885043949939684</v>
      </c>
      <c r="W127" s="13">
        <f>Tableau1[[#This Row],[p50]]-Tableau1[[#This Row],[durée moyenne entre le seuil bas et haut]]</f>
        <v>-2</v>
      </c>
      <c r="X127" s="25">
        <f>W127/Tableau1[[#This Row],[p50]]</f>
        <v>-0.13333333333333333</v>
      </c>
    </row>
    <row r="128" spans="1:24" x14ac:dyDescent="0.35">
      <c r="A128" s="13" t="s">
        <v>360</v>
      </c>
      <c r="B128" s="15" t="s">
        <v>361</v>
      </c>
      <c r="C128" s="13">
        <v>1</v>
      </c>
      <c r="D128" s="21" t="s">
        <v>362</v>
      </c>
      <c r="E128" s="13">
        <v>26566</v>
      </c>
      <c r="F128" s="13">
        <v>4503</v>
      </c>
      <c r="G128" s="13">
        <v>18409</v>
      </c>
      <c r="H128" s="13">
        <v>3587</v>
      </c>
      <c r="I128" s="13">
        <v>67</v>
      </c>
      <c r="J128" s="19" t="s">
        <v>11</v>
      </c>
      <c r="K128" s="19" t="s">
        <v>44</v>
      </c>
      <c r="L128" s="29">
        <v>34</v>
      </c>
      <c r="M128" s="14">
        <v>30.447417048284699</v>
      </c>
      <c r="N128" s="13">
        <v>20</v>
      </c>
      <c r="O128" s="13">
        <v>30</v>
      </c>
      <c r="P128" s="13">
        <v>40</v>
      </c>
      <c r="Q128" s="35">
        <f>Tableau1[[#This Row],[p75]]-Tableau1[[#This Row],[p25]]</f>
        <v>20</v>
      </c>
      <c r="R128" s="17" t="s">
        <v>363</v>
      </c>
      <c r="S128" s="13">
        <v>44</v>
      </c>
      <c r="T128" s="25">
        <f>Tableau1[[#This Row],[nombre d''occurrences entre le seuil bas et le seuil haut]]/Tableau1[[#This Row],[nombre d''occurrences totales]]</f>
        <v>0.69295339908153275</v>
      </c>
      <c r="U128" s="31">
        <f>Tableau1[[#This Row],[durée moyenne entre le seuil bas et haut]]-Tableau1[[#This Row],[durée moyenne  sans utilisation des seuils]]</f>
        <v>3.5525829517153014</v>
      </c>
      <c r="V128" s="24">
        <f>U128/Tableau1[[#This Row],[durée moyenne  sans utilisation des seuils]]</f>
        <v>0.11667928829829725</v>
      </c>
      <c r="W128" s="13">
        <f>Tableau1[[#This Row],[p50]]-Tableau1[[#This Row],[durée moyenne entre le seuil bas et haut]]</f>
        <v>-4</v>
      </c>
      <c r="X128" s="25">
        <f>W128/Tableau1[[#This Row],[p50]]</f>
        <v>-0.13333333333333333</v>
      </c>
    </row>
    <row r="129" spans="1:24" x14ac:dyDescent="0.35">
      <c r="A129" s="13" t="s">
        <v>360</v>
      </c>
      <c r="B129" s="15" t="s">
        <v>364</v>
      </c>
      <c r="C129" s="13">
        <v>3</v>
      </c>
      <c r="D129" s="21" t="s">
        <v>365</v>
      </c>
      <c r="E129" s="13">
        <v>29369</v>
      </c>
      <c r="F129" s="13">
        <v>2488</v>
      </c>
      <c r="G129" s="13">
        <v>22029</v>
      </c>
      <c r="H129" s="13">
        <v>4842</v>
      </c>
      <c r="I129" s="13">
        <v>10</v>
      </c>
      <c r="J129" s="19" t="s">
        <v>11</v>
      </c>
      <c r="K129" s="19" t="s">
        <v>44</v>
      </c>
      <c r="L129" s="29">
        <v>33</v>
      </c>
      <c r="M129" s="14">
        <v>28.930169328193799</v>
      </c>
      <c r="N129" s="13">
        <v>20</v>
      </c>
      <c r="O129" s="13">
        <v>30</v>
      </c>
      <c r="P129" s="13">
        <v>45</v>
      </c>
      <c r="Q129" s="35">
        <f>Tableau1[[#This Row],[p75]]-Tableau1[[#This Row],[p25]]</f>
        <v>25</v>
      </c>
      <c r="R129" s="17" t="s">
        <v>363</v>
      </c>
      <c r="S129" s="13">
        <v>41</v>
      </c>
      <c r="T129" s="25">
        <f>Tableau1[[#This Row],[nombre d''occurrences entre le seuil bas et le seuil haut]]/Tableau1[[#This Row],[nombre d''occurrences totales]]</f>
        <v>0.75007661139296533</v>
      </c>
      <c r="U129" s="31">
        <f>Tableau1[[#This Row],[durée moyenne entre le seuil bas et haut]]-Tableau1[[#This Row],[durée moyenne  sans utilisation des seuils]]</f>
        <v>4.0698306718062014</v>
      </c>
      <c r="V129" s="24">
        <f>U129/Tableau1[[#This Row],[durée moyenne  sans utilisation des seuils]]</f>
        <v>0.14067773422397364</v>
      </c>
      <c r="W129" s="13">
        <f>Tableau1[[#This Row],[p50]]-Tableau1[[#This Row],[durée moyenne entre le seuil bas et haut]]</f>
        <v>-3</v>
      </c>
      <c r="X129" s="25">
        <f>W129/Tableau1[[#This Row],[p50]]</f>
        <v>-0.1</v>
      </c>
    </row>
    <row r="130" spans="1:24" x14ac:dyDescent="0.35">
      <c r="A130" s="13" t="s">
        <v>360</v>
      </c>
      <c r="B130" s="15" t="s">
        <v>366</v>
      </c>
      <c r="C130" s="13">
        <v>4</v>
      </c>
      <c r="D130" s="21" t="s">
        <v>367</v>
      </c>
      <c r="E130" s="13">
        <v>9327</v>
      </c>
      <c r="F130" s="13">
        <v>1605</v>
      </c>
      <c r="G130" s="13">
        <v>6426</v>
      </c>
      <c r="H130" s="13">
        <v>1296</v>
      </c>
      <c r="I130" s="13">
        <v>0</v>
      </c>
      <c r="J130" s="19" t="s">
        <v>11</v>
      </c>
      <c r="K130" s="19" t="s">
        <v>374</v>
      </c>
      <c r="L130" s="29">
        <v>47</v>
      </c>
      <c r="M130" s="14">
        <v>38.830138504155101</v>
      </c>
      <c r="N130" s="13">
        <v>20</v>
      </c>
      <c r="O130" s="13">
        <v>30</v>
      </c>
      <c r="P130" s="13">
        <v>60</v>
      </c>
      <c r="Q130" s="35">
        <f>Tableau1[[#This Row],[p75]]-Tableau1[[#This Row],[p25]]</f>
        <v>40</v>
      </c>
      <c r="R130" s="17" t="s">
        <v>363</v>
      </c>
      <c r="S130" s="13">
        <v>41</v>
      </c>
      <c r="T130" s="25">
        <f>Tableau1[[#This Row],[nombre d''occurrences entre le seuil bas et le seuil haut]]/Tableau1[[#This Row],[nombre d''occurrences totales]]</f>
        <v>0.68896751366999032</v>
      </c>
      <c r="U130" s="31">
        <f>Tableau1[[#This Row],[durée moyenne entre le seuil bas et haut]]-Tableau1[[#This Row],[durée moyenne  sans utilisation des seuils]]</f>
        <v>8.1698614958448985</v>
      </c>
      <c r="V130" s="32">
        <f>U130/Tableau1[[#This Row],[durée moyenne  sans utilisation des seuils]]</f>
        <v>0.21040000913132631</v>
      </c>
      <c r="W130" s="15">
        <f>Tableau1[[#This Row],[p50]]-Tableau1[[#This Row],[durée moyenne entre le seuil bas et haut]]</f>
        <v>-17</v>
      </c>
      <c r="X130" s="25">
        <f>W130/Tableau1[[#This Row],[p50]]</f>
        <v>-0.56666666666666665</v>
      </c>
    </row>
    <row r="131" spans="1:24" x14ac:dyDescent="0.35">
      <c r="A131" s="13" t="s">
        <v>360</v>
      </c>
      <c r="B131" s="15" t="s">
        <v>368</v>
      </c>
      <c r="C131" s="13">
        <v>5</v>
      </c>
      <c r="D131" s="21" t="s">
        <v>369</v>
      </c>
      <c r="E131" s="13">
        <v>7926</v>
      </c>
      <c r="F131" s="13">
        <v>1312</v>
      </c>
      <c r="G131" s="13">
        <v>5760</v>
      </c>
      <c r="H131" s="13">
        <v>854</v>
      </c>
      <c r="I131" s="13">
        <v>0</v>
      </c>
      <c r="J131" s="19" t="s">
        <v>11</v>
      </c>
      <c r="K131" s="19" t="s">
        <v>374</v>
      </c>
      <c r="L131" s="29">
        <v>35</v>
      </c>
      <c r="M131" s="14">
        <v>32.090184994861303</v>
      </c>
      <c r="N131" s="13">
        <v>20</v>
      </c>
      <c r="O131" s="13">
        <v>30</v>
      </c>
      <c r="P131" s="13">
        <v>40</v>
      </c>
      <c r="Q131" s="35">
        <f>Tableau1[[#This Row],[p75]]-Tableau1[[#This Row],[p25]]</f>
        <v>20</v>
      </c>
      <c r="R131" s="17" t="s">
        <v>363</v>
      </c>
      <c r="S131" s="13">
        <v>37</v>
      </c>
      <c r="T131" s="25">
        <f>Tableau1[[#This Row],[nombre d''occurrences entre le seuil bas et le seuil haut]]/Tableau1[[#This Row],[nombre d''occurrences totales]]</f>
        <v>0.72672218016654055</v>
      </c>
      <c r="U131" s="31">
        <f>Tableau1[[#This Row],[durée moyenne entre le seuil bas et haut]]-Tableau1[[#This Row],[durée moyenne  sans utilisation des seuils]]</f>
        <v>2.9098150051386966</v>
      </c>
      <c r="V131" s="24">
        <f>U131/Tableau1[[#This Row],[durée moyenne  sans utilisation des seuils]]</f>
        <v>9.0676167981102437E-2</v>
      </c>
      <c r="W131" s="13">
        <f>Tableau1[[#This Row],[p50]]-Tableau1[[#This Row],[durée moyenne entre le seuil bas et haut]]</f>
        <v>-5</v>
      </c>
      <c r="X131" s="25">
        <f>W131/Tableau1[[#This Row],[p50]]</f>
        <v>-0.16666666666666666</v>
      </c>
    </row>
    <row r="132" spans="1:24" x14ac:dyDescent="0.35">
      <c r="A132" s="13" t="s">
        <v>360</v>
      </c>
      <c r="B132" s="15" t="s">
        <v>370</v>
      </c>
      <c r="C132" s="13">
        <v>7</v>
      </c>
      <c r="D132" s="21" t="s">
        <v>371</v>
      </c>
      <c r="E132" s="13">
        <v>6095</v>
      </c>
      <c r="F132" s="13">
        <v>304</v>
      </c>
      <c r="G132" s="13">
        <v>4895</v>
      </c>
      <c r="H132" s="13">
        <v>896</v>
      </c>
      <c r="I132" s="13">
        <v>0</v>
      </c>
      <c r="J132" s="19" t="s">
        <v>11</v>
      </c>
      <c r="K132" s="19" t="s">
        <v>374</v>
      </c>
      <c r="L132" s="29">
        <v>42</v>
      </c>
      <c r="M132" s="14">
        <v>36.567320478723403</v>
      </c>
      <c r="N132" s="13">
        <v>20</v>
      </c>
      <c r="O132" s="13">
        <v>30</v>
      </c>
      <c r="P132" s="13">
        <v>47</v>
      </c>
      <c r="Q132" s="35">
        <f>Tableau1[[#This Row],[p75]]-Tableau1[[#This Row],[p25]]</f>
        <v>27</v>
      </c>
      <c r="R132" s="17" t="s">
        <v>363</v>
      </c>
      <c r="S132" s="13">
        <v>37</v>
      </c>
      <c r="T132" s="25">
        <f>Tableau1[[#This Row],[nombre d''occurrences entre le seuil bas et le seuil haut]]/Tableau1[[#This Row],[nombre d''occurrences totales]]</f>
        <v>0.80311730926989333</v>
      </c>
      <c r="U132" s="31">
        <f>Tableau1[[#This Row],[durée moyenne entre le seuil bas et haut]]-Tableau1[[#This Row],[durée moyenne  sans utilisation des seuils]]</f>
        <v>5.4326795212765973</v>
      </c>
      <c r="V132" s="24">
        <f>U132/Tableau1[[#This Row],[durée moyenne  sans utilisation des seuils]]</f>
        <v>0.14856651923505271</v>
      </c>
      <c r="W132" s="15">
        <f>Tableau1[[#This Row],[p50]]-Tableau1[[#This Row],[durée moyenne entre le seuil bas et haut]]</f>
        <v>-12</v>
      </c>
      <c r="X132" s="25">
        <f>W132/Tableau1[[#This Row],[p50]]</f>
        <v>-0.4</v>
      </c>
    </row>
    <row r="133" spans="1:24" x14ac:dyDescent="0.35">
      <c r="A133" s="13" t="s">
        <v>360</v>
      </c>
      <c r="B133" s="15" t="s">
        <v>372</v>
      </c>
      <c r="C133" s="13">
        <v>10</v>
      </c>
      <c r="D133" s="21" t="s">
        <v>373</v>
      </c>
      <c r="E133" s="13">
        <v>23969</v>
      </c>
      <c r="F133" s="13">
        <v>2613</v>
      </c>
      <c r="G133" s="13">
        <v>18294</v>
      </c>
      <c r="H133" s="13">
        <v>2999</v>
      </c>
      <c r="I133" s="13">
        <v>63</v>
      </c>
      <c r="J133" s="19" t="s">
        <v>11</v>
      </c>
      <c r="K133" s="19" t="s">
        <v>44</v>
      </c>
      <c r="L133" s="29">
        <v>40</v>
      </c>
      <c r="M133" s="14">
        <v>35.648458074929898</v>
      </c>
      <c r="N133" s="13">
        <v>20</v>
      </c>
      <c r="O133" s="13">
        <v>30</v>
      </c>
      <c r="P133" s="13">
        <v>45</v>
      </c>
      <c r="Q133" s="35">
        <f>Tableau1[[#This Row],[p75]]-Tableau1[[#This Row],[p25]]</f>
        <v>25</v>
      </c>
      <c r="R133" s="17" t="s">
        <v>363</v>
      </c>
      <c r="S133" s="13">
        <v>43</v>
      </c>
      <c r="T133" s="25">
        <f>Tableau1[[#This Row],[nombre d''occurrences entre le seuil bas et le seuil haut]]/Tableau1[[#This Row],[nombre d''occurrences totales]]</f>
        <v>0.76323584630147279</v>
      </c>
      <c r="U133" s="31">
        <f>Tableau1[[#This Row],[durée moyenne entre le seuil bas et haut]]-Tableau1[[#This Row],[durée moyenne  sans utilisation des seuils]]</f>
        <v>4.3515419250701015</v>
      </c>
      <c r="V133" s="24">
        <f>U133/Tableau1[[#This Row],[durée moyenne  sans utilisation des seuils]]</f>
        <v>0.12206816676119753</v>
      </c>
      <c r="W133" s="15">
        <f>Tableau1[[#This Row],[p50]]-Tableau1[[#This Row],[durée moyenne entre le seuil bas et haut]]</f>
        <v>-10</v>
      </c>
      <c r="X133" s="25">
        <f>W133/Tableau1[[#This Row],[p50]]</f>
        <v>-0.33333333333333331</v>
      </c>
    </row>
  </sheetData>
  <autoFilter ref="T1:X133"/>
  <pageMargins left="0.25" right="0.25" top="0.75" bottom="0.75" header="0.3" footer="0.3"/>
  <pageSetup paperSize="8" scale="90"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5" workbookViewId="0">
      <selection activeCell="B3" sqref="B3"/>
    </sheetView>
  </sheetViews>
  <sheetFormatPr baseColWidth="10" defaultRowHeight="14.5" x14ac:dyDescent="0.35"/>
  <cols>
    <col min="2" max="2" width="57.54296875" customWidth="1"/>
  </cols>
  <sheetData>
    <row r="1" spans="1:3" x14ac:dyDescent="0.35">
      <c r="A1" s="7" t="s">
        <v>379</v>
      </c>
    </row>
    <row r="2" spans="1:3" ht="58" x14ac:dyDescent="0.35">
      <c r="B2" s="1" t="s">
        <v>405</v>
      </c>
    </row>
    <row r="3" spans="1:3" ht="192.75" customHeight="1" x14ac:dyDescent="0.35">
      <c r="B3" s="1" t="s">
        <v>407</v>
      </c>
    </row>
    <row r="4" spans="1:3" s="8" customFormat="1" ht="128.25" customHeight="1" x14ac:dyDescent="0.35">
      <c r="B4" s="1" t="s">
        <v>406</v>
      </c>
    </row>
    <row r="5" spans="1:3" s="8" customFormat="1" x14ac:dyDescent="0.35"/>
    <row r="6" spans="1:3" x14ac:dyDescent="0.35">
      <c r="A6" s="7" t="s">
        <v>403</v>
      </c>
    </row>
    <row r="7" spans="1:3" x14ac:dyDescent="0.35">
      <c r="B7" s="2" t="s">
        <v>0</v>
      </c>
      <c r="C7" t="s">
        <v>391</v>
      </c>
    </row>
    <row r="8" spans="1:3" x14ac:dyDescent="0.35">
      <c r="B8" s="3" t="s">
        <v>1</v>
      </c>
      <c r="C8" t="s">
        <v>380</v>
      </c>
    </row>
    <row r="9" spans="1:3" x14ac:dyDescent="0.35">
      <c r="B9" s="3" t="s">
        <v>2</v>
      </c>
    </row>
    <row r="10" spans="1:3" x14ac:dyDescent="0.35">
      <c r="B10" s="3" t="s">
        <v>375</v>
      </c>
      <c r="C10" s="6" t="s">
        <v>381</v>
      </c>
    </row>
    <row r="11" spans="1:3" x14ac:dyDescent="0.35">
      <c r="B11" s="3" t="s">
        <v>389</v>
      </c>
      <c r="C11" s="6" t="s">
        <v>392</v>
      </c>
    </row>
    <row r="12" spans="1:3" x14ac:dyDescent="0.35">
      <c r="B12" s="3" t="s">
        <v>388</v>
      </c>
      <c r="C12" s="6" t="s">
        <v>393</v>
      </c>
    </row>
    <row r="13" spans="1:3" x14ac:dyDescent="0.35">
      <c r="B13" s="3" t="s">
        <v>387</v>
      </c>
      <c r="C13" s="6" t="s">
        <v>394</v>
      </c>
    </row>
    <row r="14" spans="1:3" x14ac:dyDescent="0.35">
      <c r="B14" s="3" t="s">
        <v>385</v>
      </c>
      <c r="C14" s="6" t="s">
        <v>395</v>
      </c>
    </row>
    <row r="15" spans="1:3" x14ac:dyDescent="0.35">
      <c r="B15" s="3" t="s">
        <v>386</v>
      </c>
      <c r="C15" s="6" t="s">
        <v>396</v>
      </c>
    </row>
    <row r="16" spans="1:3" x14ac:dyDescent="0.35">
      <c r="B16" s="3" t="s">
        <v>376</v>
      </c>
      <c r="C16" t="s">
        <v>382</v>
      </c>
    </row>
    <row r="17" spans="2:3" x14ac:dyDescent="0.35">
      <c r="B17" s="3" t="s">
        <v>377</v>
      </c>
      <c r="C17" t="s">
        <v>383</v>
      </c>
    </row>
    <row r="18" spans="2:3" x14ac:dyDescent="0.35">
      <c r="B18" s="3" t="s">
        <v>378</v>
      </c>
      <c r="C18" t="s">
        <v>397</v>
      </c>
    </row>
    <row r="19" spans="2:3" x14ac:dyDescent="0.35">
      <c r="B19" s="4" t="s">
        <v>390</v>
      </c>
      <c r="C19" s="6" t="s">
        <v>398</v>
      </c>
    </row>
    <row r="20" spans="2:3" x14ac:dyDescent="0.35">
      <c r="B20" s="3" t="s">
        <v>3</v>
      </c>
      <c r="C20" s="6" t="s">
        <v>399</v>
      </c>
    </row>
    <row r="21" spans="2:3" x14ac:dyDescent="0.35">
      <c r="B21" s="3" t="s">
        <v>4</v>
      </c>
      <c r="C21" s="6" t="s">
        <v>400</v>
      </c>
    </row>
    <row r="22" spans="2:3" x14ac:dyDescent="0.35">
      <c r="B22" s="3" t="s">
        <v>5</v>
      </c>
      <c r="C22" s="6" t="s">
        <v>401</v>
      </c>
    </row>
    <row r="23" spans="2:3" x14ac:dyDescent="0.35">
      <c r="B23" s="3" t="s">
        <v>6</v>
      </c>
      <c r="C23" t="s">
        <v>402</v>
      </c>
    </row>
    <row r="24" spans="2:3" x14ac:dyDescent="0.35">
      <c r="B24" s="5" t="s">
        <v>384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validation</vt:lpstr>
      <vt:lpstr>lisez moi</vt:lpstr>
      <vt:lpstr>validation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DAPZOL</dc:creator>
  <cp:lastModifiedBy>METRAL Pierre</cp:lastModifiedBy>
  <cp:lastPrinted>2016-03-14T15:34:34Z</cp:lastPrinted>
  <dcterms:created xsi:type="dcterms:W3CDTF">2016-02-29T09:39:02Z</dcterms:created>
  <dcterms:modified xsi:type="dcterms:W3CDTF">2016-03-18T11:54:56Z</dcterms:modified>
</cp:coreProperties>
</file>